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26" yWindow="135" windowWidth="7845" windowHeight="4080" firstSheet="1" activeTab="7"/>
  </bookViews>
  <sheets>
    <sheet name="ARG" sheetId="1" r:id="rId1"/>
    <sheet name="Sheet1" sheetId="2" r:id="rId2"/>
    <sheet name="LADYLUCK" sheetId="3" r:id="rId3"/>
    <sheet name="HOLLYWOOD" sheetId="4" r:id="rId4"/>
    <sheet name="HARNKC" sheetId="5" r:id="rId5"/>
    <sheet name="ISLE" sheetId="6" r:id="rId6"/>
    <sheet name="AMERKC" sheetId="7" r:id="rId7"/>
    <sheet name="LAGRANGE" sheetId="8" r:id="rId8"/>
    <sheet name="AMERSC" sheetId="9" r:id="rId9"/>
    <sheet name="RIVERCITY" sheetId="10" r:id="rId10"/>
    <sheet name="LUMIERE" sheetId="11" r:id="rId11"/>
    <sheet name="ISLEBV" sheetId="12" r:id="rId12"/>
    <sheet name="STJO" sheetId="13" r:id="rId13"/>
    <sheet name="CAPE" sheetId="14" r:id="rId14"/>
    <sheet name="STATE TOTALS" sheetId="15" r:id="rId15"/>
  </sheets>
  <definedNames>
    <definedName name="_xlnm.Print_Area" localSheetId="14">'STATE TOTALS'!$A$1:$C$20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<sst xmlns="http://schemas.openxmlformats.org/spreadsheetml/2006/main" count="931" uniqueCount="149">
  <si>
    <t>MISSOURI GAMING COMMISSION</t>
  </si>
  <si>
    <t>DETAIL GAMING STATS - PUBLIC REPORT</t>
  </si>
  <si>
    <t>BOAT:    ARGOSY RIVERSIDE</t>
  </si>
  <si>
    <t>TABLE GAMES:</t>
  </si>
  <si>
    <t>TABLE</t>
  </si>
  <si>
    <t>ACTUAL</t>
  </si>
  <si>
    <t>UNITS</t>
  </si>
  <si>
    <t>DROP</t>
  </si>
  <si>
    <t>AGR</t>
  </si>
  <si>
    <t>HOLD %</t>
  </si>
  <si>
    <t xml:space="preserve">   Blackjack</t>
  </si>
  <si>
    <t xml:space="preserve">   Double Deck Blackjack</t>
  </si>
  <si>
    <t xml:space="preserve">   Face Up Blackjack</t>
  </si>
  <si>
    <t xml:space="preserve">   Caribbean Stud</t>
  </si>
  <si>
    <t xml:space="preserve">   Craps</t>
  </si>
  <si>
    <t xml:space="preserve">   Craps No More</t>
  </si>
  <si>
    <t xml:space="preserve">   No Craps, Craps</t>
  </si>
  <si>
    <t xml:space="preserve">   Let It Ride</t>
  </si>
  <si>
    <t xml:space="preserve">   Mini Bacarrat</t>
  </si>
  <si>
    <t xml:space="preserve">   Pai Gow Poker</t>
  </si>
  <si>
    <t xml:space="preserve">   Roulette</t>
  </si>
  <si>
    <t xml:space="preserve">   Poker w/o bad beat</t>
  </si>
  <si>
    <t xml:space="preserve">   Bad Beat Poker - house funded</t>
  </si>
  <si>
    <t xml:space="preserve">   Bad Beat Poker - player funded</t>
  </si>
  <si>
    <t xml:space="preserve">   Three Card Poker/Stud</t>
  </si>
  <si>
    <t xml:space="preserve">   Mississippi Stud</t>
  </si>
  <si>
    <t xml:space="preserve">   BJ 21 +3</t>
  </si>
  <si>
    <t xml:space="preserve">   Ultimate Texas Hold'em</t>
  </si>
  <si>
    <t xml:space="preserve">   Table Tournaments</t>
  </si>
  <si>
    <t xml:space="preserve">   Other </t>
  </si>
  <si>
    <t xml:space="preserve">   Rounding</t>
  </si>
  <si>
    <t xml:space="preserve">  TOTAL TABLE GAMES:</t>
  </si>
  <si>
    <t>ELECTRONIC GAMING DEVICES:</t>
  </si>
  <si>
    <t>SLOT</t>
  </si>
  <si>
    <t>HANDLE</t>
  </si>
  <si>
    <t>PAYOUT % (1)</t>
  </si>
  <si>
    <t xml:space="preserve">     5 cents</t>
  </si>
  <si>
    <t xml:space="preserve">   10 cents</t>
  </si>
  <si>
    <t xml:space="preserve">   25 cents</t>
  </si>
  <si>
    <t xml:space="preserve">   50 cents</t>
  </si>
  <si>
    <t xml:space="preserve">   $1.00</t>
  </si>
  <si>
    <t xml:space="preserve">   $2.00</t>
  </si>
  <si>
    <t xml:space="preserve">   $5.00</t>
  </si>
  <si>
    <t xml:space="preserve">   $10.00</t>
  </si>
  <si>
    <t xml:space="preserve">   $25.00</t>
  </si>
  <si>
    <t xml:space="preserve">   Slot Tournaments</t>
  </si>
  <si>
    <t xml:space="preserve">   Wide Area Progressive</t>
  </si>
  <si>
    <t xml:space="preserve">   Other</t>
  </si>
  <si>
    <t xml:space="preserve">     TOTAL SLOTS:</t>
  </si>
  <si>
    <t>TOTAL AGR FOR MONTH:</t>
  </si>
  <si>
    <t xml:space="preserve">(1) The above payout percentages for slots represent the actual payout for a one month period only.  </t>
  </si>
  <si>
    <t xml:space="preserve">     The 80% minimum payout per Section 313.805(12) RSMO is not limited to any one month period </t>
  </si>
  <si>
    <t xml:space="preserve">     and is calculated based on standard probability and statistical theory.</t>
  </si>
  <si>
    <t>NOTE:  THE FIGURES IN THIS REPORT ARE SUBJECT TO ADJUSTMENT</t>
  </si>
  <si>
    <t>BOAT:  ISLE OF CAPRI-LADY LUCK</t>
  </si>
  <si>
    <t>DETAIL GAMING STATS  - PUBLIC REPORT</t>
  </si>
  <si>
    <t xml:space="preserve">   Single Deck Blackjack</t>
  </si>
  <si>
    <t xml:space="preserve">   Texas Shootout</t>
  </si>
  <si>
    <t xml:space="preserve">   Ultimate Texas Hold'Em</t>
  </si>
  <si>
    <t xml:space="preserve">   Midi Bacarrat</t>
  </si>
  <si>
    <t xml:space="preserve">   EZ Bacarrat</t>
  </si>
  <si>
    <t xml:space="preserve">   Crazy 4 Poker</t>
  </si>
  <si>
    <t xml:space="preserve">   21 Plus 3</t>
  </si>
  <si>
    <t xml:space="preserve">   Four Card Poker</t>
  </si>
  <si>
    <t xml:space="preserve">   $100.00</t>
  </si>
  <si>
    <t xml:space="preserve">     1 cent</t>
  </si>
  <si>
    <t xml:space="preserve">     2 cents</t>
  </si>
  <si>
    <t>BOAT:     HARRAHS N. KANSAS CITY</t>
  </si>
  <si>
    <t>BOAT:    ISLE OF CAPRI - KC</t>
  </si>
  <si>
    <t xml:space="preserve">   Ultimate Texas Hold 'Em</t>
  </si>
  <si>
    <t xml:space="preserve">   Six Card Poker</t>
  </si>
  <si>
    <t xml:space="preserve">   21 plus 3</t>
  </si>
  <si>
    <t xml:space="preserve">   Prime 21</t>
  </si>
  <si>
    <t xml:space="preserve">   EZ Pai Gow</t>
  </si>
  <si>
    <t xml:space="preserve">   4 Card Poker</t>
  </si>
  <si>
    <t>BOAT:     AMERISTAR KC</t>
  </si>
  <si>
    <t>BOAT:     MARK TWAIN</t>
  </si>
  <si>
    <t xml:space="preserve">   Face Down Blackjack</t>
  </si>
  <si>
    <t xml:space="preserve">   Big Six</t>
  </si>
  <si>
    <t xml:space="preserve">   Let It Ride Bonus</t>
  </si>
  <si>
    <t>BOAT:     ST. CHARLES</t>
  </si>
  <si>
    <t xml:space="preserve">   Three Card Progressive</t>
  </si>
  <si>
    <t xml:space="preserve">   Blackjack plus 3</t>
  </si>
  <si>
    <t xml:space="preserve">   Dragon Bonus</t>
  </si>
  <si>
    <t xml:space="preserve">   Ten Hand Holdem</t>
  </si>
  <si>
    <t xml:space="preserve">   EZ Pai Gow Poker</t>
  </si>
  <si>
    <t xml:space="preserve">   EZ Baccarat</t>
  </si>
  <si>
    <t>BOAT:     RIVER CITY</t>
  </si>
  <si>
    <t xml:space="preserve">   Bonus Craps</t>
  </si>
  <si>
    <t xml:space="preserve">   Let It Ride 3 Card Bonus</t>
  </si>
  <si>
    <t xml:space="preserve">   Blackjack Switch</t>
  </si>
  <si>
    <t>BOAT:     LUMIERE PLACE</t>
  </si>
  <si>
    <t>BOAT:  ISLE OF CAPRI - BOONVILLE</t>
  </si>
  <si>
    <t>BOAT:      ST. JO FRONTIER</t>
  </si>
  <si>
    <t>STATEWIDE TOTALS</t>
  </si>
  <si>
    <t xml:space="preserve">     TABLE GAMES:</t>
  </si>
  <si>
    <t xml:space="preserve">     TABLE DROP:</t>
  </si>
  <si>
    <t xml:space="preserve">     TABLE AGR:</t>
  </si>
  <si>
    <t xml:space="preserve">     ACTUAL HOLD %:</t>
  </si>
  <si>
    <t xml:space="preserve">     SLOT MACHINES:</t>
  </si>
  <si>
    <t xml:space="preserve">     SLOT HANDLE:</t>
  </si>
  <si>
    <t xml:space="preserve">     SLOT AGR:</t>
  </si>
  <si>
    <t xml:space="preserve">     ACTUAL PAYOUT %:</t>
  </si>
  <si>
    <t xml:space="preserve">     GRAND TOTAL AGR:</t>
  </si>
  <si>
    <t xml:space="preserve">   Three Card Poker Progressive</t>
  </si>
  <si>
    <t xml:space="preserve">   Lunar Poker</t>
  </si>
  <si>
    <t>BOAT: ISLE OF CAPRI-CAPE GIRARDEAU</t>
  </si>
  <si>
    <t xml:space="preserve">   Super 7</t>
  </si>
  <si>
    <t xml:space="preserve">   Three Card Poker</t>
  </si>
  <si>
    <t xml:space="preserve">   Bix Six Wheel</t>
  </si>
  <si>
    <t>BOAT:  HOLLYWOOD</t>
  </si>
  <si>
    <t xml:space="preserve">   65 to 5 BJ</t>
  </si>
  <si>
    <t xml:space="preserve">   High Five</t>
  </si>
  <si>
    <t xml:space="preserve">   High Card Flush</t>
  </si>
  <si>
    <t xml:space="preserve">   1 cent</t>
  </si>
  <si>
    <t xml:space="preserve">   2 cents</t>
  </si>
  <si>
    <t xml:space="preserve">   Double Deck 21 Plus 3</t>
  </si>
  <si>
    <t xml:space="preserve">   Top Three</t>
  </si>
  <si>
    <t xml:space="preserve">   Commission Free</t>
  </si>
  <si>
    <t xml:space="preserve">   Blackjack 6 to 5</t>
  </si>
  <si>
    <t xml:space="preserve">   EZ Mini Bacarrat</t>
  </si>
  <si>
    <t xml:space="preserve">   Criss Cross</t>
  </si>
  <si>
    <t xml:space="preserve">   Double Deck Blackjack 21+3</t>
  </si>
  <si>
    <t xml:space="preserve">   Heads Up Hold Em</t>
  </si>
  <si>
    <t xml:space="preserve">   Blackjack Top 3</t>
  </si>
  <si>
    <t xml:space="preserve">   3 Card Poker</t>
  </si>
  <si>
    <t xml:space="preserve">   DJ Wild</t>
  </si>
  <si>
    <t xml:space="preserve">   Texas Ultimate</t>
  </si>
  <si>
    <t xml:space="preserve">   Four Card Prime</t>
  </si>
  <si>
    <t xml:space="preserve">   4 Card Frenzy</t>
  </si>
  <si>
    <t xml:space="preserve">   Cajun Stud Poker</t>
  </si>
  <si>
    <t xml:space="preserve">   Cajun Stud</t>
  </si>
  <si>
    <t xml:space="preserve">   Mini Bac Dragon Bonus</t>
  </si>
  <si>
    <t xml:space="preserve">   Heads Up Hold'em</t>
  </si>
  <si>
    <t xml:space="preserve">   Pick Em &amp; Bet Em</t>
  </si>
  <si>
    <t xml:space="preserve">   21 plus 3 Extreme</t>
  </si>
  <si>
    <t xml:space="preserve">   World Tour Poker</t>
  </si>
  <si>
    <t xml:space="preserve">   Trilux Blackjack</t>
  </si>
  <si>
    <t xml:space="preserve">   Trilux</t>
  </si>
  <si>
    <t xml:space="preserve">   Cajun Poker</t>
  </si>
  <si>
    <t xml:space="preserve">   Free Bet Blackjack</t>
  </si>
  <si>
    <t xml:space="preserve">   Sic Bo</t>
  </si>
  <si>
    <t xml:space="preserve">   DJ Wild Poker</t>
  </si>
  <si>
    <t xml:space="preserve">   Fortune 7</t>
  </si>
  <si>
    <t xml:space="preserve">   Dai Baccarat</t>
  </si>
  <si>
    <t xml:space="preserve">   Dai Bac</t>
  </si>
  <si>
    <t xml:space="preserve">   Four Card Frenzy</t>
  </si>
  <si>
    <t xml:space="preserve">   Criss Cross Poker</t>
  </si>
  <si>
    <t>MONTH ENDED:    SEPTEMBER 2018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</si>
</sst>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#,##0.000_);[Red]\(#,##0.000\)"/>
  </numFmts>
  <fonts count="58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.45"/>
      <color indexed="20"/>
      <name val="Arial"/>
      <family val="2"/>
    </font>
    <font>
      <u val="single"/>
      <sz val="10.45"/>
      <color indexed="12"/>
      <name val="Arial"/>
      <family val="2"/>
    </font>
    <font>
      <b/>
      <sz val="18"/>
      <name val="Arial"/>
      <family val="2"/>
    </font>
    <font>
      <b/>
      <u val="single"/>
      <sz val="18"/>
      <name val="Arial"/>
      <family val="2"/>
    </font>
    <font>
      <u val="single"/>
      <sz val="12"/>
      <name val="Arial"/>
      <family val="2"/>
    </font>
    <font>
      <b/>
      <u val="single"/>
      <sz val="1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i/>
      <sz val="11"/>
      <name val="Arial"/>
      <family val="2"/>
    </font>
    <font>
      <b/>
      <sz val="12"/>
      <name val="Arial"/>
      <family val="2"/>
    </font>
    <font>
      <b/>
      <u val="single"/>
      <sz val="14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u val="single"/>
      <sz val="12"/>
      <name val="Arial"/>
      <family val="2"/>
    </font>
    <font>
      <b/>
      <u val="single"/>
      <sz val="16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b/>
      <u val="single"/>
      <sz val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31">
    <xf numFmtId="0" fontId="5" fillId="0" borderId="0" xfId="0" applyNumberFormat="1" applyFont="1" applyAlignment="1" applyProtection="1">
      <alignment/>
      <protection locked="0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NumberFormat="1" applyFont="1" applyAlignment="1" applyProtection="1">
      <alignment/>
      <protection locked="0"/>
    </xf>
    <xf numFmtId="0" fontId="1" fillId="0" borderId="0" xfId="0" applyFont="1" applyAlignment="1">
      <alignment/>
    </xf>
    <xf numFmtId="0" fontId="1" fillId="0" borderId="0" xfId="0" applyNumberFormat="1" applyFont="1" applyAlignment="1">
      <alignment horizontal="centerContinuous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NumberFormat="1" applyFont="1" applyAlignment="1">
      <alignment horizontal="centerContinuous"/>
    </xf>
    <xf numFmtId="0" fontId="0" fillId="33" borderId="0" xfId="0" applyFill="1" applyAlignment="1">
      <alignment/>
    </xf>
    <xf numFmtId="0" fontId="10" fillId="33" borderId="0" xfId="0" applyFont="1" applyFill="1" applyAlignment="1">
      <alignment/>
    </xf>
    <xf numFmtId="0" fontId="10" fillId="33" borderId="0" xfId="0" applyFont="1" applyFill="1" applyAlignment="1">
      <alignment horizontal="center"/>
    </xf>
    <xf numFmtId="0" fontId="10" fillId="33" borderId="0" xfId="0" applyNumberFormat="1" applyFont="1" applyFill="1" applyAlignment="1">
      <alignment horizontal="centerContinuous"/>
    </xf>
    <xf numFmtId="0" fontId="11" fillId="0" borderId="10" xfId="0" applyNumberFormat="1" applyFont="1" applyBorder="1" applyAlignment="1" applyProtection="1">
      <alignment/>
      <protection locked="0"/>
    </xf>
    <xf numFmtId="0" fontId="12" fillId="0" borderId="11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14" fillId="0" borderId="12" xfId="0" applyNumberFormat="1" applyFont="1" applyBorder="1" applyAlignment="1">
      <alignment/>
    </xf>
    <xf numFmtId="0" fontId="14" fillId="34" borderId="12" xfId="0" applyNumberFormat="1" applyFont="1" applyFill="1" applyBorder="1" applyAlignment="1">
      <alignment/>
    </xf>
    <xf numFmtId="0" fontId="12" fillId="34" borderId="10" xfId="0" applyNumberFormat="1" applyFont="1" applyFill="1" applyBorder="1" applyAlignment="1" applyProtection="1">
      <alignment/>
      <protection locked="0"/>
    </xf>
    <xf numFmtId="0" fontId="15" fillId="0" borderId="10" xfId="0" applyNumberFormat="1" applyFont="1" applyBorder="1" applyAlignment="1">
      <alignment horizontal="left"/>
    </xf>
    <xf numFmtId="0" fontId="15" fillId="0" borderId="10" xfId="0" applyNumberFormat="1" applyFont="1" applyBorder="1" applyAlignment="1">
      <alignment/>
    </xf>
    <xf numFmtId="0" fontId="0" fillId="0" borderId="0" xfId="0" applyNumberFormat="1" applyFont="1" applyAlignment="1">
      <alignment/>
    </xf>
    <xf numFmtId="0" fontId="12" fillId="0" borderId="0" xfId="0" applyNumberFormat="1" applyFont="1" applyAlignment="1">
      <alignment/>
    </xf>
    <xf numFmtId="0" fontId="16" fillId="33" borderId="0" xfId="0" applyNumberFormat="1" applyFont="1" applyFill="1" applyAlignment="1">
      <alignment/>
    </xf>
    <xf numFmtId="0" fontId="12" fillId="33" borderId="0" xfId="0" applyNumberFormat="1" applyFont="1" applyFill="1" applyAlignment="1">
      <alignment/>
    </xf>
    <xf numFmtId="0" fontId="10" fillId="33" borderId="0" xfId="0" applyNumberFormat="1" applyFont="1" applyFill="1" applyAlignment="1">
      <alignment horizontal="center"/>
    </xf>
    <xf numFmtId="0" fontId="10" fillId="0" borderId="0" xfId="0" applyNumberFormat="1" applyFont="1" applyAlignment="1">
      <alignment/>
    </xf>
    <xf numFmtId="0" fontId="10" fillId="33" borderId="12" xfId="0" applyNumberFormat="1" applyFont="1" applyFill="1" applyBorder="1" applyAlignment="1" applyProtection="1">
      <alignment/>
      <protection locked="0"/>
    </xf>
    <xf numFmtId="0" fontId="12" fillId="33" borderId="10" xfId="0" applyNumberFormat="1" applyFont="1" applyFill="1" applyBorder="1" applyAlignment="1" applyProtection="1">
      <alignment/>
      <protection locked="0"/>
    </xf>
    <xf numFmtId="0" fontId="10" fillId="33" borderId="12" xfId="0" applyNumberFormat="1" applyFont="1" applyFill="1" applyBorder="1" applyAlignment="1" applyProtection="1">
      <alignment horizontal="left"/>
      <protection locked="0"/>
    </xf>
    <xf numFmtId="0" fontId="12" fillId="33" borderId="10" xfId="0" applyNumberFormat="1" applyFont="1" applyFill="1" applyBorder="1" applyAlignment="1" applyProtection="1">
      <alignment horizontal="centerContinuous"/>
      <protection locked="0"/>
    </xf>
    <xf numFmtId="0" fontId="14" fillId="0" borderId="12" xfId="0" applyNumberFormat="1" applyFont="1" applyBorder="1" applyAlignment="1">
      <alignment horizontal="left"/>
    </xf>
    <xf numFmtId="0" fontId="10" fillId="34" borderId="12" xfId="0" applyNumberFormat="1" applyFont="1" applyFill="1" applyBorder="1" applyAlignment="1" applyProtection="1">
      <alignment/>
      <protection locked="0"/>
    </xf>
    <xf numFmtId="0" fontId="11" fillId="0" borderId="0" xfId="0" applyNumberFormat="1" applyFont="1" applyAlignment="1">
      <alignment/>
    </xf>
    <xf numFmtId="0" fontId="0" fillId="0" borderId="10" xfId="0" applyNumberFormat="1" applyFont="1" applyBorder="1" applyAlignment="1">
      <alignment/>
    </xf>
    <xf numFmtId="0" fontId="15" fillId="0" borderId="0" xfId="0" applyNumberFormat="1" applyFont="1" applyAlignment="1">
      <alignment/>
    </xf>
    <xf numFmtId="0" fontId="17" fillId="0" borderId="0" xfId="0" applyNumberFormat="1" applyFont="1" applyAlignment="1">
      <alignment/>
    </xf>
    <xf numFmtId="4" fontId="15" fillId="0" borderId="0" xfId="0" applyNumberFormat="1" applyFont="1" applyAlignment="1">
      <alignment horizontal="right"/>
    </xf>
    <xf numFmtId="0" fontId="15" fillId="0" borderId="0" xfId="0" applyFont="1" applyAlignment="1">
      <alignment/>
    </xf>
    <xf numFmtId="0" fontId="17" fillId="0" borderId="0" xfId="0" applyFont="1" applyAlignment="1">
      <alignment/>
    </xf>
    <xf numFmtId="0" fontId="12" fillId="0" borderId="0" xfId="0" applyFont="1" applyAlignment="1">
      <alignment/>
    </xf>
    <xf numFmtId="4" fontId="10" fillId="0" borderId="0" xfId="0" applyNumberFormat="1" applyFont="1" applyAlignment="1">
      <alignment horizontal="right"/>
    </xf>
    <xf numFmtId="0" fontId="9" fillId="0" borderId="0" xfId="0" applyFont="1" applyAlignment="1">
      <alignment/>
    </xf>
    <xf numFmtId="0" fontId="18" fillId="0" borderId="0" xfId="0" applyFont="1" applyAlignment="1">
      <alignment/>
    </xf>
    <xf numFmtId="164" fontId="15" fillId="0" borderId="0" xfId="0" applyNumberFormat="1" applyFont="1" applyAlignment="1">
      <alignment/>
    </xf>
    <xf numFmtId="4" fontId="15" fillId="0" borderId="0" xfId="0" applyNumberFormat="1" applyFont="1" applyAlignment="1">
      <alignment/>
    </xf>
    <xf numFmtId="3" fontId="15" fillId="0" borderId="0" xfId="0" applyNumberFormat="1" applyFont="1" applyAlignment="1">
      <alignment horizontal="center"/>
    </xf>
    <xf numFmtId="3" fontId="15" fillId="0" borderId="0" xfId="0" applyNumberFormat="1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11" fillId="0" borderId="0" xfId="0" applyFont="1" applyAlignment="1">
      <alignment/>
    </xf>
    <xf numFmtId="0" fontId="17" fillId="0" borderId="0" xfId="0" applyNumberFormat="1" applyFont="1" applyAlignment="1">
      <alignment horizontal="center"/>
    </xf>
    <xf numFmtId="0" fontId="17" fillId="0" borderId="0" xfId="0" applyFont="1" applyAlignment="1">
      <alignment horizontal="center"/>
    </xf>
    <xf numFmtId="0" fontId="7" fillId="0" borderId="0" xfId="0" applyNumberFormat="1" applyFont="1" applyAlignment="1" applyProtection="1">
      <alignment/>
      <protection locked="0"/>
    </xf>
    <xf numFmtId="8" fontId="10" fillId="33" borderId="12" xfId="0" applyNumberFormat="1" applyFont="1" applyFill="1" applyBorder="1" applyAlignment="1" applyProtection="1" quotePrefix="1">
      <alignment/>
      <protection locked="0"/>
    </xf>
    <xf numFmtId="0" fontId="10" fillId="33" borderId="12" xfId="0" applyNumberFormat="1" applyFont="1" applyFill="1" applyBorder="1" applyAlignment="1" applyProtection="1" quotePrefix="1">
      <alignment/>
      <protection locked="0"/>
    </xf>
    <xf numFmtId="0" fontId="10" fillId="33" borderId="11" xfId="0" applyNumberFormat="1" applyFont="1" applyFill="1" applyBorder="1" applyAlignment="1" applyProtection="1">
      <alignment/>
      <protection locked="0"/>
    </xf>
    <xf numFmtId="0" fontId="6" fillId="0" borderId="0" xfId="0" applyNumberFormat="1" applyFont="1" applyAlignment="1">
      <alignment/>
    </xf>
    <xf numFmtId="0" fontId="0" fillId="0" borderId="0" xfId="0" applyAlignment="1">
      <alignment/>
    </xf>
    <xf numFmtId="0" fontId="21" fillId="0" borderId="13" xfId="0" applyNumberFormat="1" applyFont="1" applyBorder="1" applyAlignment="1">
      <alignment/>
    </xf>
    <xf numFmtId="3" fontId="18" fillId="0" borderId="14" xfId="0" applyNumberFormat="1" applyFont="1" applyBorder="1" applyAlignment="1">
      <alignment horizontal="center"/>
    </xf>
    <xf numFmtId="0" fontId="0" fillId="0" borderId="15" xfId="0" applyNumberFormat="1" applyFont="1" applyBorder="1" applyAlignment="1">
      <alignment/>
    </xf>
    <xf numFmtId="0" fontId="21" fillId="0" borderId="16" xfId="0" applyNumberFormat="1" applyFont="1" applyBorder="1" applyAlignment="1">
      <alignment/>
    </xf>
    <xf numFmtId="4" fontId="18" fillId="0" borderId="12" xfId="0" applyNumberFormat="1" applyFont="1" applyBorder="1" applyAlignment="1">
      <alignment horizontal="center"/>
    </xf>
    <xf numFmtId="164" fontId="18" fillId="0" borderId="12" xfId="0" applyNumberFormat="1" applyFont="1" applyBorder="1" applyAlignment="1">
      <alignment horizontal="center"/>
    </xf>
    <xf numFmtId="0" fontId="21" fillId="35" borderId="16" xfId="0" applyNumberFormat="1" applyFont="1" applyFill="1" applyBorder="1" applyAlignment="1">
      <alignment/>
    </xf>
    <xf numFmtId="4" fontId="17" fillId="35" borderId="12" xfId="0" applyNumberFormat="1" applyFont="1" applyFill="1" applyBorder="1" applyAlignment="1">
      <alignment horizontal="center"/>
    </xf>
    <xf numFmtId="3" fontId="18" fillId="0" borderId="12" xfId="0" applyNumberFormat="1" applyFont="1" applyBorder="1" applyAlignment="1">
      <alignment horizontal="center"/>
    </xf>
    <xf numFmtId="164" fontId="18" fillId="35" borderId="12" xfId="0" applyNumberFormat="1" applyFont="1" applyFill="1" applyBorder="1" applyAlignment="1">
      <alignment horizontal="center"/>
    </xf>
    <xf numFmtId="0" fontId="18" fillId="0" borderId="17" xfId="0" applyNumberFormat="1" applyFont="1" applyBorder="1" applyAlignment="1">
      <alignment/>
    </xf>
    <xf numFmtId="0" fontId="17" fillId="0" borderId="17" xfId="0" applyNumberFormat="1" applyFont="1" applyBorder="1" applyAlignment="1">
      <alignment/>
    </xf>
    <xf numFmtId="0" fontId="19" fillId="0" borderId="0" xfId="0" applyNumberFormat="1" applyFont="1" applyAlignment="1">
      <alignment/>
    </xf>
    <xf numFmtId="0" fontId="18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0" fillId="33" borderId="0" xfId="0" applyNumberFormat="1" applyFont="1" applyFill="1" applyAlignment="1">
      <alignment/>
    </xf>
    <xf numFmtId="0" fontId="10" fillId="33" borderId="0" xfId="0" applyNumberFormat="1" applyFont="1" applyFill="1" applyAlignment="1">
      <alignment/>
    </xf>
    <xf numFmtId="0" fontId="17" fillId="33" borderId="0" xfId="0" applyNumberFormat="1" applyFont="1" applyFill="1" applyAlignment="1">
      <alignment/>
    </xf>
    <xf numFmtId="0" fontId="12" fillId="0" borderId="11" xfId="0" applyNumberFormat="1" applyFont="1" applyFill="1" applyBorder="1" applyAlignment="1">
      <alignment/>
    </xf>
    <xf numFmtId="0" fontId="0" fillId="0" borderId="11" xfId="0" applyNumberFormat="1" applyFont="1" applyFill="1" applyBorder="1" applyAlignment="1">
      <alignment/>
    </xf>
    <xf numFmtId="0" fontId="12" fillId="0" borderId="0" xfId="0" applyNumberFormat="1" applyFont="1" applyFill="1" applyAlignment="1">
      <alignment/>
    </xf>
    <xf numFmtId="0" fontId="23" fillId="0" borderId="0" xfId="0" applyNumberFormat="1" applyFont="1" applyAlignment="1">
      <alignment/>
    </xf>
    <xf numFmtId="0" fontId="10" fillId="0" borderId="12" xfId="0" applyNumberFormat="1" applyFont="1" applyBorder="1" applyAlignment="1">
      <alignment/>
    </xf>
    <xf numFmtId="0" fontId="13" fillId="0" borderId="12" xfId="0" applyNumberFormat="1" applyFont="1" applyBorder="1" applyAlignment="1" applyProtection="1">
      <alignment/>
      <protection locked="0"/>
    </xf>
    <xf numFmtId="0" fontId="10" fillId="0" borderId="12" xfId="0" applyNumberFormat="1" applyFont="1" applyBorder="1" applyAlignment="1" applyProtection="1">
      <alignment/>
      <protection locked="0"/>
    </xf>
    <xf numFmtId="0" fontId="10" fillId="0" borderId="12" xfId="0" applyNumberFormat="1" applyFont="1" applyBorder="1" applyAlignment="1" applyProtection="1">
      <alignment/>
      <protection locked="0"/>
    </xf>
    <xf numFmtId="0" fontId="10" fillId="33" borderId="18" xfId="0" applyNumberFormat="1" applyFont="1" applyFill="1" applyBorder="1" applyAlignment="1" applyProtection="1">
      <alignment horizontal="left"/>
      <protection locked="0"/>
    </xf>
    <xf numFmtId="3" fontId="12" fillId="0" borderId="12" xfId="0" applyNumberFormat="1" applyFont="1" applyBorder="1" applyAlignment="1" applyProtection="1">
      <alignment horizontal="center"/>
      <protection locked="0"/>
    </xf>
    <xf numFmtId="40" fontId="12" fillId="0" borderId="12" xfId="0" applyNumberFormat="1" applyFont="1" applyBorder="1" applyAlignment="1" applyProtection="1">
      <alignment/>
      <protection locked="0"/>
    </xf>
    <xf numFmtId="164" fontId="12" fillId="0" borderId="12" xfId="0" applyNumberFormat="1" applyFont="1" applyBorder="1" applyAlignment="1" applyProtection="1">
      <alignment/>
      <protection locked="0"/>
    </xf>
    <xf numFmtId="4" fontId="12" fillId="0" borderId="12" xfId="0" applyNumberFormat="1" applyFont="1" applyBorder="1" applyAlignment="1" applyProtection="1">
      <alignment/>
      <protection locked="0"/>
    </xf>
    <xf numFmtId="3" fontId="12" fillId="34" borderId="12" xfId="0" applyNumberFormat="1" applyFont="1" applyFill="1" applyBorder="1" applyAlignment="1" applyProtection="1">
      <alignment horizontal="center"/>
      <protection locked="0"/>
    </xf>
    <xf numFmtId="4" fontId="12" fillId="33" borderId="12" xfId="0" applyNumberFormat="1" applyFont="1" applyFill="1" applyBorder="1" applyAlignment="1" applyProtection="1">
      <alignment/>
      <protection locked="0"/>
    </xf>
    <xf numFmtId="164" fontId="12" fillId="34" borderId="12" xfId="0" applyNumberFormat="1" applyFont="1" applyFill="1" applyBorder="1" applyAlignment="1" applyProtection="1">
      <alignment/>
      <protection locked="0"/>
    </xf>
    <xf numFmtId="4" fontId="12" fillId="34" borderId="12" xfId="0" applyNumberFormat="1" applyFont="1" applyFill="1" applyBorder="1" applyAlignment="1" applyProtection="1">
      <alignment/>
      <protection locked="0"/>
    </xf>
    <xf numFmtId="3" fontId="15" fillId="33" borderId="12" xfId="0" applyNumberFormat="1" applyFont="1" applyFill="1" applyBorder="1" applyAlignment="1">
      <alignment horizontal="center"/>
    </xf>
    <xf numFmtId="4" fontId="15" fillId="33" borderId="12" xfId="0" applyNumberFormat="1" applyFont="1" applyFill="1" applyBorder="1" applyAlignment="1">
      <alignment/>
    </xf>
    <xf numFmtId="164" fontId="15" fillId="0" borderId="12" xfId="0" applyNumberFormat="1" applyFont="1" applyBorder="1" applyAlignment="1" applyProtection="1">
      <alignment/>
      <protection locked="0"/>
    </xf>
    <xf numFmtId="0" fontId="10" fillId="0" borderId="10" xfId="0" applyNumberFormat="1" applyFont="1" applyBorder="1" applyAlignment="1">
      <alignment horizontal="center"/>
    </xf>
    <xf numFmtId="4" fontId="10" fillId="0" borderId="10" xfId="0" applyNumberFormat="1" applyFont="1" applyBorder="1" applyAlignment="1">
      <alignment/>
    </xf>
    <xf numFmtId="4" fontId="10" fillId="0" borderId="10" xfId="0" applyNumberFormat="1" applyFont="1" applyBorder="1" applyAlignment="1">
      <alignment horizontal="centerContinuous"/>
    </xf>
    <xf numFmtId="0" fontId="10" fillId="33" borderId="0" xfId="0" applyNumberFormat="1" applyFont="1" applyFill="1" applyAlignment="1">
      <alignment horizontal="center"/>
    </xf>
    <xf numFmtId="4" fontId="10" fillId="0" borderId="0" xfId="0" applyNumberFormat="1" applyFont="1" applyAlignment="1">
      <alignment/>
    </xf>
    <xf numFmtId="4" fontId="10" fillId="0" borderId="0" xfId="0" applyNumberFormat="1" applyFont="1" applyAlignment="1">
      <alignment horizontal="centerContinuous"/>
    </xf>
    <xf numFmtId="0" fontId="10" fillId="0" borderId="0" xfId="0" applyNumberFormat="1" applyFont="1" applyAlignment="1">
      <alignment horizontal="center"/>
    </xf>
    <xf numFmtId="4" fontId="10" fillId="0" borderId="0" xfId="0" applyNumberFormat="1" applyFont="1" applyAlignment="1">
      <alignment horizontal="center"/>
    </xf>
    <xf numFmtId="0" fontId="11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0" fontId="17" fillId="0" borderId="0" xfId="0" applyNumberFormat="1" applyFont="1" applyAlignment="1">
      <alignment/>
    </xf>
    <xf numFmtId="4" fontId="15" fillId="0" borderId="0" xfId="0" applyNumberFormat="1" applyFont="1" applyAlignment="1">
      <alignment horizontal="right"/>
    </xf>
    <xf numFmtId="40" fontId="12" fillId="33" borderId="12" xfId="0" applyNumberFormat="1" applyFont="1" applyFill="1" applyBorder="1" applyAlignment="1" applyProtection="1">
      <alignment/>
      <protection locked="0"/>
    </xf>
    <xf numFmtId="40" fontId="12" fillId="34" borderId="12" xfId="0" applyNumberFormat="1" applyFont="1" applyFill="1" applyBorder="1" applyAlignment="1" applyProtection="1">
      <alignment/>
      <protection locked="0"/>
    </xf>
    <xf numFmtId="4" fontId="12" fillId="34" borderId="12" xfId="0" applyNumberFormat="1" applyFont="1" applyFill="1" applyBorder="1" applyAlignment="1" applyProtection="1">
      <alignment horizontal="center"/>
      <protection locked="0"/>
    </xf>
    <xf numFmtId="0" fontId="11" fillId="0" borderId="10" xfId="0" applyNumberFormat="1" applyFont="1" applyBorder="1" applyAlignment="1">
      <alignment horizontal="center"/>
    </xf>
    <xf numFmtId="0" fontId="17" fillId="0" borderId="0" xfId="0" applyNumberFormat="1" applyFont="1" applyAlignment="1">
      <alignment horizontal="center"/>
    </xf>
    <xf numFmtId="40" fontId="12" fillId="36" borderId="12" xfId="0" applyNumberFormat="1" applyFont="1" applyFill="1" applyBorder="1" applyAlignment="1" applyProtection="1">
      <alignment/>
      <protection locked="0"/>
    </xf>
    <xf numFmtId="10" fontId="12" fillId="0" borderId="12" xfId="0" applyNumberFormat="1" applyFont="1" applyBorder="1" applyAlignment="1" applyProtection="1">
      <alignment/>
      <protection locked="0"/>
    </xf>
    <xf numFmtId="3" fontId="12" fillId="36" borderId="12" xfId="0" applyNumberFormat="1" applyFont="1" applyFill="1" applyBorder="1" applyAlignment="1" applyProtection="1">
      <alignment horizontal="center"/>
      <protection locked="0"/>
    </xf>
    <xf numFmtId="164" fontId="12" fillId="36" borderId="12" xfId="0" applyNumberFormat="1" applyFont="1" applyFill="1" applyBorder="1" applyAlignment="1" applyProtection="1">
      <alignment/>
      <protection locked="0"/>
    </xf>
    <xf numFmtId="4" fontId="12" fillId="36" borderId="12" xfId="0" applyNumberFormat="1" applyFont="1" applyFill="1" applyBorder="1" applyAlignment="1" applyProtection="1">
      <alignment/>
      <protection locked="0"/>
    </xf>
    <xf numFmtId="164" fontId="12" fillId="0" borderId="19" xfId="0" applyNumberFormat="1" applyFont="1" applyBorder="1" applyAlignment="1" applyProtection="1">
      <alignment/>
      <protection locked="0"/>
    </xf>
    <xf numFmtId="164" fontId="12" fillId="34" borderId="19" xfId="0" applyNumberFormat="1" applyFont="1" applyFill="1" applyBorder="1" applyAlignment="1" applyProtection="1">
      <alignment/>
      <protection locked="0"/>
    </xf>
    <xf numFmtId="164" fontId="15" fillId="0" borderId="19" xfId="0" applyNumberFormat="1" applyFont="1" applyBorder="1" applyAlignment="1" applyProtection="1">
      <alignment/>
      <protection locked="0"/>
    </xf>
    <xf numFmtId="4" fontId="10" fillId="0" borderId="0" xfId="0" applyNumberFormat="1" applyFont="1" applyBorder="1" applyAlignment="1">
      <alignment horizontal="centerContinuous"/>
    </xf>
    <xf numFmtId="0" fontId="10" fillId="33" borderId="0" xfId="0" applyNumberFormat="1" applyFont="1" applyFill="1" applyBorder="1" applyAlignment="1">
      <alignment horizontal="center"/>
    </xf>
    <xf numFmtId="4" fontId="10" fillId="0" borderId="20" xfId="0" applyNumberFormat="1" applyFont="1" applyBorder="1" applyAlignment="1">
      <alignment horizontal="centerContinuous"/>
    </xf>
    <xf numFmtId="164" fontId="15" fillId="0" borderId="21" xfId="0" applyNumberFormat="1" applyFont="1" applyBorder="1" applyAlignment="1" applyProtection="1">
      <alignment/>
      <protection locked="0"/>
    </xf>
    <xf numFmtId="40" fontId="12" fillId="0" borderId="12" xfId="0" applyNumberFormat="1" applyFont="1" applyFill="1" applyBorder="1" applyAlignment="1" applyProtection="1">
      <alignment/>
      <protection locked="0"/>
    </xf>
    <xf numFmtId="3" fontId="12" fillId="0" borderId="18" xfId="0" applyNumberFormat="1" applyFont="1" applyBorder="1" applyAlignment="1" applyProtection="1">
      <alignment horizontal="center"/>
      <protection locked="0"/>
    </xf>
    <xf numFmtId="40" fontId="12" fillId="0" borderId="18" xfId="0" applyNumberFormat="1" applyFont="1" applyBorder="1" applyAlignment="1" applyProtection="1">
      <alignment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2"/>
  <sheetViews>
    <sheetView showOutlineSymbols="0" zoomScale="87" zoomScaleNormal="87" zoomScalePageLayoutView="0" workbookViewId="0" topLeftCell="A28">
      <selection activeCell="D9" sqref="D9"/>
    </sheetView>
  </sheetViews>
  <sheetFormatPr defaultColWidth="8.88671875" defaultRowHeight="13.5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5.4453125" style="3" customWidth="1"/>
    <col min="6" max="6" width="14.6640625" style="3" customWidth="1"/>
    <col min="7" max="7" width="11.6640625" style="3" customWidth="1"/>
    <col min="8" max="16384" width="8.88671875" style="3" customWidth="1"/>
  </cols>
  <sheetData>
    <row r="1" spans="1:8" ht="23.25">
      <c r="A1" s="1" t="s">
        <v>0</v>
      </c>
      <c r="B1" s="2"/>
      <c r="C1" s="2"/>
      <c r="D1" s="2"/>
      <c r="E1" s="2"/>
      <c r="F1" s="2"/>
      <c r="G1" s="2"/>
      <c r="H1" s="2"/>
    </row>
    <row r="2" spans="1:8" ht="23.25">
      <c r="A2" s="1" t="s">
        <v>1</v>
      </c>
      <c r="B2" s="2"/>
      <c r="C2" s="2"/>
      <c r="D2" s="2"/>
      <c r="E2" s="2"/>
      <c r="F2" s="2"/>
      <c r="G2" s="2"/>
      <c r="H2" s="2"/>
    </row>
    <row r="3" spans="1:8" ht="23.25">
      <c r="A3" s="1" t="s">
        <v>148</v>
      </c>
      <c r="B3" s="2"/>
      <c r="C3" s="2"/>
      <c r="D3" s="2"/>
      <c r="E3" s="2"/>
      <c r="F3" s="2"/>
      <c r="G3" s="2"/>
      <c r="H3" s="2"/>
    </row>
    <row r="4" spans="1:8" ht="15">
      <c r="A4" s="4"/>
      <c r="B4" s="4"/>
      <c r="C4" s="4"/>
      <c r="D4" s="4"/>
      <c r="E4" s="4"/>
      <c r="F4" s="5"/>
      <c r="G4" s="5"/>
      <c r="H4" s="2"/>
    </row>
    <row r="5" spans="1:8" ht="23.25">
      <c r="A5" s="2"/>
      <c r="B5" s="4"/>
      <c r="C5" s="4"/>
      <c r="D5" s="6" t="s">
        <v>2</v>
      </c>
      <c r="E5" s="7"/>
      <c r="F5" s="8"/>
      <c r="G5" s="5"/>
      <c r="H5" s="2"/>
    </row>
    <row r="6" spans="1:8" ht="15">
      <c r="A6" s="9" t="s">
        <v>3</v>
      </c>
      <c r="B6" s="4"/>
      <c r="C6" s="4"/>
      <c r="D6" s="4"/>
      <c r="E6" s="4"/>
      <c r="F6" s="5"/>
      <c r="G6" s="5"/>
      <c r="H6" s="2"/>
    </row>
    <row r="7" spans="1:8" ht="15.7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>
      <c r="A9" s="83" t="s">
        <v>10</v>
      </c>
      <c r="B9" s="13"/>
      <c r="C9" s="14"/>
      <c r="D9" s="88"/>
      <c r="E9" s="89"/>
      <c r="F9" s="89"/>
      <c r="G9" s="90"/>
      <c r="H9" s="15"/>
    </row>
    <row r="10" spans="1:8" ht="15.75">
      <c r="A10" s="83" t="s">
        <v>11</v>
      </c>
      <c r="B10" s="13"/>
      <c r="C10" s="14"/>
      <c r="D10" s="88"/>
      <c r="E10" s="89"/>
      <c r="F10" s="89"/>
      <c r="G10" s="90"/>
      <c r="H10" s="15"/>
    </row>
    <row r="11" spans="1:8" ht="15.75">
      <c r="A11" s="83" t="s">
        <v>122</v>
      </c>
      <c r="B11" s="13"/>
      <c r="C11" s="14"/>
      <c r="D11" s="88">
        <v>4</v>
      </c>
      <c r="E11" s="89">
        <v>804482</v>
      </c>
      <c r="F11" s="89">
        <v>211947</v>
      </c>
      <c r="G11" s="90">
        <f>F11/E11</f>
        <v>0.26345772807844053</v>
      </c>
      <c r="H11" s="15"/>
    </row>
    <row r="12" spans="1:8" ht="15.75">
      <c r="A12" s="83" t="s">
        <v>12</v>
      </c>
      <c r="B12" s="13"/>
      <c r="C12" s="14"/>
      <c r="D12" s="88"/>
      <c r="E12" s="89"/>
      <c r="F12" s="89"/>
      <c r="G12" s="90"/>
      <c r="H12" s="15"/>
    </row>
    <row r="13" spans="1:8" ht="15.75">
      <c r="A13" s="83" t="s">
        <v>131</v>
      </c>
      <c r="B13" s="13"/>
      <c r="C13" s="14"/>
      <c r="D13" s="88">
        <v>1</v>
      </c>
      <c r="E13" s="89">
        <v>39111</v>
      </c>
      <c r="F13" s="89">
        <v>5431</v>
      </c>
      <c r="G13" s="90">
        <f>F13/E13</f>
        <v>0.13886118994656235</v>
      </c>
      <c r="H13" s="15"/>
    </row>
    <row r="14" spans="1:8" ht="15.75">
      <c r="A14" s="83" t="s">
        <v>57</v>
      </c>
      <c r="B14" s="13"/>
      <c r="C14" s="14"/>
      <c r="D14" s="88"/>
      <c r="E14" s="89"/>
      <c r="F14" s="89"/>
      <c r="G14" s="90"/>
      <c r="H14" s="15"/>
    </row>
    <row r="15" spans="1:8" ht="15.75">
      <c r="A15" s="83" t="s">
        <v>136</v>
      </c>
      <c r="B15" s="13"/>
      <c r="C15" s="14"/>
      <c r="D15" s="88">
        <v>1</v>
      </c>
      <c r="E15" s="89">
        <v>230914</v>
      </c>
      <c r="F15" s="89">
        <v>79033</v>
      </c>
      <c r="G15" s="90">
        <f>F15/E15</f>
        <v>0.34226162120962783</v>
      </c>
      <c r="H15" s="15"/>
    </row>
    <row r="16" spans="1:8" ht="15.75">
      <c r="A16" s="83" t="s">
        <v>143</v>
      </c>
      <c r="B16" s="13"/>
      <c r="C16" s="14"/>
      <c r="D16" s="88"/>
      <c r="E16" s="89"/>
      <c r="F16" s="89"/>
      <c r="G16" s="90"/>
      <c r="H16" s="15"/>
    </row>
    <row r="17" spans="1:8" ht="15.75">
      <c r="A17" s="83" t="s">
        <v>13</v>
      </c>
      <c r="B17" s="13"/>
      <c r="C17" s="14"/>
      <c r="D17" s="88"/>
      <c r="E17" s="89"/>
      <c r="F17" s="89"/>
      <c r="G17" s="90"/>
      <c r="H17" s="15"/>
    </row>
    <row r="18" spans="1:8" ht="15.75">
      <c r="A18" s="83" t="s">
        <v>14</v>
      </c>
      <c r="B18" s="13"/>
      <c r="C18" s="14"/>
      <c r="D18" s="88">
        <v>2</v>
      </c>
      <c r="E18" s="89">
        <v>622281</v>
      </c>
      <c r="F18" s="89">
        <v>127556</v>
      </c>
      <c r="G18" s="90">
        <f>F18/E18</f>
        <v>0.20498135086881972</v>
      </c>
      <c r="H18" s="15"/>
    </row>
    <row r="19" spans="1:8" ht="15.75">
      <c r="A19" s="83" t="s">
        <v>15</v>
      </c>
      <c r="B19" s="13"/>
      <c r="C19" s="14"/>
      <c r="D19" s="88"/>
      <c r="E19" s="89"/>
      <c r="F19" s="89"/>
      <c r="G19" s="90"/>
      <c r="H19" s="15"/>
    </row>
    <row r="20" spans="1:8" ht="15.75">
      <c r="A20" s="83" t="s">
        <v>16</v>
      </c>
      <c r="B20" s="13"/>
      <c r="C20" s="14"/>
      <c r="D20" s="88">
        <v>1</v>
      </c>
      <c r="E20" s="89">
        <v>744814</v>
      </c>
      <c r="F20" s="89">
        <v>298253</v>
      </c>
      <c r="G20" s="90">
        <f aca="true" t="shared" si="0" ref="G20:G25">F20/E20</f>
        <v>0.4004395728329489</v>
      </c>
      <c r="H20" s="15"/>
    </row>
    <row r="21" spans="1:8" ht="15.75">
      <c r="A21" s="83" t="s">
        <v>145</v>
      </c>
      <c r="B21" s="13"/>
      <c r="C21" s="14"/>
      <c r="D21" s="88"/>
      <c r="E21" s="89"/>
      <c r="F21" s="89"/>
      <c r="G21" s="90"/>
      <c r="H21" s="15"/>
    </row>
    <row r="22" spans="1:8" ht="15.75">
      <c r="A22" s="83" t="s">
        <v>60</v>
      </c>
      <c r="B22" s="13"/>
      <c r="C22" s="14"/>
      <c r="D22" s="88"/>
      <c r="E22" s="89"/>
      <c r="F22" s="89"/>
      <c r="G22" s="90"/>
      <c r="H22" s="15"/>
    </row>
    <row r="23" spans="1:8" ht="15.75">
      <c r="A23" s="83" t="s">
        <v>18</v>
      </c>
      <c r="B23" s="13"/>
      <c r="C23" s="14"/>
      <c r="D23" s="88">
        <v>5</v>
      </c>
      <c r="E23" s="89">
        <v>4054320</v>
      </c>
      <c r="F23" s="89">
        <v>665682</v>
      </c>
      <c r="G23" s="90">
        <f t="shared" si="0"/>
        <v>0.16419078908423607</v>
      </c>
      <c r="H23" s="15"/>
    </row>
    <row r="24" spans="1:8" ht="15.75">
      <c r="A24" s="83" t="s">
        <v>19</v>
      </c>
      <c r="B24" s="13"/>
      <c r="C24" s="14"/>
      <c r="D24" s="88">
        <v>2</v>
      </c>
      <c r="E24" s="89">
        <v>169454</v>
      </c>
      <c r="F24" s="89">
        <v>60666</v>
      </c>
      <c r="G24" s="90">
        <f t="shared" si="0"/>
        <v>0.3580086631180143</v>
      </c>
      <c r="H24" s="15"/>
    </row>
    <row r="25" spans="1:8" ht="15.75">
      <c r="A25" s="84" t="s">
        <v>20</v>
      </c>
      <c r="B25" s="13"/>
      <c r="C25" s="14"/>
      <c r="D25" s="88">
        <v>3</v>
      </c>
      <c r="E25" s="89">
        <v>553839</v>
      </c>
      <c r="F25" s="89">
        <v>84243</v>
      </c>
      <c r="G25" s="90">
        <f t="shared" si="0"/>
        <v>0.15210738138700958</v>
      </c>
      <c r="H25" s="15"/>
    </row>
    <row r="26" spans="1:8" ht="15.75">
      <c r="A26" s="84" t="s">
        <v>21</v>
      </c>
      <c r="B26" s="13"/>
      <c r="C26" s="14"/>
      <c r="D26" s="88"/>
      <c r="E26" s="89"/>
      <c r="F26" s="89"/>
      <c r="G26" s="90"/>
      <c r="H26" s="15"/>
    </row>
    <row r="27" spans="1:8" ht="15.75">
      <c r="A27" s="85" t="s">
        <v>22</v>
      </c>
      <c r="B27" s="13"/>
      <c r="C27" s="14"/>
      <c r="D27" s="88"/>
      <c r="E27" s="89"/>
      <c r="F27" s="89"/>
      <c r="G27" s="90"/>
      <c r="H27" s="15"/>
    </row>
    <row r="28" spans="1:8" ht="15.75">
      <c r="A28" s="85" t="s">
        <v>23</v>
      </c>
      <c r="B28" s="13"/>
      <c r="C28" s="14"/>
      <c r="D28" s="88"/>
      <c r="E28" s="89"/>
      <c r="F28" s="89"/>
      <c r="G28" s="90"/>
      <c r="H28" s="15"/>
    </row>
    <row r="29" spans="1:8" ht="15.75">
      <c r="A29" s="85" t="s">
        <v>24</v>
      </c>
      <c r="B29" s="13"/>
      <c r="C29" s="14"/>
      <c r="D29" s="88">
        <v>1</v>
      </c>
      <c r="E29" s="91">
        <v>40440</v>
      </c>
      <c r="F29" s="91">
        <v>12589</v>
      </c>
      <c r="G29" s="90">
        <f>F29/E29</f>
        <v>0.31130069238377844</v>
      </c>
      <c r="H29" s="15"/>
    </row>
    <row r="30" spans="1:8" ht="15.75">
      <c r="A30" s="85" t="s">
        <v>25</v>
      </c>
      <c r="B30" s="13"/>
      <c r="C30" s="14"/>
      <c r="D30" s="88">
        <v>1</v>
      </c>
      <c r="E30" s="91">
        <v>248851</v>
      </c>
      <c r="F30" s="89">
        <v>72688</v>
      </c>
      <c r="G30" s="90">
        <f>F30/E30</f>
        <v>0.29209446616650125</v>
      </c>
      <c r="H30" s="15"/>
    </row>
    <row r="31" spans="1:8" ht="15.75">
      <c r="A31" s="85" t="s">
        <v>26</v>
      </c>
      <c r="B31" s="13"/>
      <c r="C31" s="14"/>
      <c r="D31" s="88">
        <v>16</v>
      </c>
      <c r="E31" s="91">
        <v>2124534</v>
      </c>
      <c r="F31" s="91">
        <v>366212.5</v>
      </c>
      <c r="G31" s="90">
        <f>F31/E31</f>
        <v>0.17237309452331664</v>
      </c>
      <c r="H31" s="15"/>
    </row>
    <row r="32" spans="1:8" ht="15.75">
      <c r="A32" s="85" t="s">
        <v>138</v>
      </c>
      <c r="B32" s="13"/>
      <c r="C32" s="14"/>
      <c r="D32" s="88"/>
      <c r="E32" s="91"/>
      <c r="F32" s="91"/>
      <c r="G32" s="90"/>
      <c r="H32" s="15"/>
    </row>
    <row r="33" spans="1:8" ht="15.75">
      <c r="A33" s="85" t="s">
        <v>113</v>
      </c>
      <c r="B33" s="13"/>
      <c r="C33" s="14"/>
      <c r="D33" s="88">
        <v>1</v>
      </c>
      <c r="E33" s="91">
        <v>158605</v>
      </c>
      <c r="F33" s="91">
        <v>49285.5</v>
      </c>
      <c r="G33" s="90">
        <f>F33/E33</f>
        <v>0.310743671384887</v>
      </c>
      <c r="H33" s="15"/>
    </row>
    <row r="34" spans="1:8" ht="15.75">
      <c r="A34" s="85" t="s">
        <v>27</v>
      </c>
      <c r="B34" s="13"/>
      <c r="C34" s="14"/>
      <c r="D34" s="88">
        <v>1</v>
      </c>
      <c r="E34" s="91">
        <v>134387</v>
      </c>
      <c r="F34" s="91">
        <v>22665</v>
      </c>
      <c r="G34" s="90">
        <f>F34/E34</f>
        <v>0.16865470618437794</v>
      </c>
      <c r="H34" s="15"/>
    </row>
    <row r="35" spans="1:8" ht="15">
      <c r="A35" s="16" t="s">
        <v>28</v>
      </c>
      <c r="B35" s="13"/>
      <c r="C35" s="14"/>
      <c r="D35" s="92"/>
      <c r="E35" s="93"/>
      <c r="F35" s="89"/>
      <c r="G35" s="94"/>
      <c r="H35" s="15"/>
    </row>
    <row r="36" spans="1:8" ht="15">
      <c r="A36" s="16" t="s">
        <v>29</v>
      </c>
      <c r="B36" s="13"/>
      <c r="C36" s="14"/>
      <c r="D36" s="92"/>
      <c r="E36" s="93"/>
      <c r="F36" s="91"/>
      <c r="G36" s="94"/>
      <c r="H36" s="15"/>
    </row>
    <row r="37" spans="1:8" ht="15">
      <c r="A37" s="16" t="s">
        <v>30</v>
      </c>
      <c r="B37" s="13"/>
      <c r="C37" s="14"/>
      <c r="D37" s="92"/>
      <c r="E37" s="93"/>
      <c r="F37" s="91"/>
      <c r="G37" s="94"/>
      <c r="H37" s="15"/>
    </row>
    <row r="38" spans="1:8" ht="15">
      <c r="A38" s="17"/>
      <c r="B38" s="18"/>
      <c r="C38" s="14"/>
      <c r="D38" s="92"/>
      <c r="E38" s="95"/>
      <c r="F38" s="95"/>
      <c r="G38" s="94"/>
      <c r="H38" s="15"/>
    </row>
    <row r="39" spans="1:8" ht="15.75">
      <c r="A39" s="19" t="s">
        <v>31</v>
      </c>
      <c r="B39" s="20"/>
      <c r="C39" s="21"/>
      <c r="D39" s="96">
        <f>SUM(D9:D38)</f>
        <v>39</v>
      </c>
      <c r="E39" s="97">
        <f>SUM(E9:E38)</f>
        <v>9926032</v>
      </c>
      <c r="F39" s="97">
        <f>SUM(F9:F38)</f>
        <v>2056251</v>
      </c>
      <c r="G39" s="98">
        <f>F39/E39</f>
        <v>0.20715740187015314</v>
      </c>
      <c r="H39" s="15"/>
    </row>
    <row r="40" spans="1:8" ht="15.75">
      <c r="A40" s="22"/>
      <c r="B40" s="22"/>
      <c r="C40" s="22"/>
      <c r="D40" s="99"/>
      <c r="E40" s="100"/>
      <c r="F40" s="101"/>
      <c r="G40" s="101"/>
      <c r="H40" s="2"/>
    </row>
    <row r="41" spans="1:8" ht="18">
      <c r="A41" s="23" t="s">
        <v>32</v>
      </c>
      <c r="B41" s="24"/>
      <c r="C41" s="24"/>
      <c r="D41" s="102"/>
      <c r="E41" s="103"/>
      <c r="F41" s="104"/>
      <c r="G41" s="104"/>
      <c r="H41" s="2"/>
    </row>
    <row r="42" spans="1:8" ht="15.75">
      <c r="A42" s="26"/>
      <c r="B42" s="26"/>
      <c r="C42" s="26"/>
      <c r="D42" s="105"/>
      <c r="E42" s="102" t="s">
        <v>33</v>
      </c>
      <c r="F42" s="102" t="s">
        <v>33</v>
      </c>
      <c r="G42" s="102" t="s">
        <v>5</v>
      </c>
      <c r="H42" s="2"/>
    </row>
    <row r="43" spans="1:8" ht="15.75">
      <c r="A43" s="26"/>
      <c r="B43" s="26"/>
      <c r="C43" s="26"/>
      <c r="D43" s="105" t="s">
        <v>6</v>
      </c>
      <c r="E43" s="106" t="s">
        <v>34</v>
      </c>
      <c r="F43" s="104" t="s">
        <v>8</v>
      </c>
      <c r="G43" s="104" t="s">
        <v>35</v>
      </c>
      <c r="H43" s="2"/>
    </row>
    <row r="44" spans="1:8" ht="15.75">
      <c r="A44" s="27" t="s">
        <v>36</v>
      </c>
      <c r="B44" s="28"/>
      <c r="C44" s="14"/>
      <c r="D44" s="88">
        <v>124</v>
      </c>
      <c r="E44" s="89">
        <v>13102482.11</v>
      </c>
      <c r="F44" s="89">
        <v>712297.3</v>
      </c>
      <c r="G44" s="90">
        <f aca="true" t="shared" si="1" ref="G44:G50">1-(+F44/E44)</f>
        <v>0.9456364607850627</v>
      </c>
      <c r="H44" s="15"/>
    </row>
    <row r="45" spans="1:8" ht="15.75">
      <c r="A45" s="27" t="s">
        <v>37</v>
      </c>
      <c r="B45" s="28"/>
      <c r="C45" s="14"/>
      <c r="D45" s="88">
        <v>10</v>
      </c>
      <c r="E45" s="89">
        <v>1027579.8</v>
      </c>
      <c r="F45" s="89">
        <v>132371.01</v>
      </c>
      <c r="G45" s="90">
        <f t="shared" si="1"/>
        <v>0.8711817709923843</v>
      </c>
      <c r="H45" s="15"/>
    </row>
    <row r="46" spans="1:8" ht="15.75">
      <c r="A46" s="27" t="s">
        <v>38</v>
      </c>
      <c r="B46" s="28"/>
      <c r="C46" s="14"/>
      <c r="D46" s="88">
        <v>141</v>
      </c>
      <c r="E46" s="89">
        <v>9244154.5</v>
      </c>
      <c r="F46" s="89">
        <v>640074.92</v>
      </c>
      <c r="G46" s="90">
        <f t="shared" si="1"/>
        <v>0.9307589547535148</v>
      </c>
      <c r="H46" s="15"/>
    </row>
    <row r="47" spans="1:8" ht="15.75">
      <c r="A47" s="27" t="s">
        <v>39</v>
      </c>
      <c r="B47" s="28"/>
      <c r="C47" s="14"/>
      <c r="D47" s="88">
        <v>9</v>
      </c>
      <c r="E47" s="89">
        <v>1153263</v>
      </c>
      <c r="F47" s="89">
        <v>75180.78</v>
      </c>
      <c r="G47" s="90">
        <f t="shared" si="1"/>
        <v>0.934810377164619</v>
      </c>
      <c r="H47" s="15"/>
    </row>
    <row r="48" spans="1:8" ht="15.75">
      <c r="A48" s="27" t="s">
        <v>40</v>
      </c>
      <c r="B48" s="28"/>
      <c r="C48" s="14"/>
      <c r="D48" s="88">
        <v>153</v>
      </c>
      <c r="E48" s="89">
        <v>11560034.58</v>
      </c>
      <c r="F48" s="89">
        <v>956292.61</v>
      </c>
      <c r="G48" s="90">
        <f t="shared" si="1"/>
        <v>0.9172759732350213</v>
      </c>
      <c r="H48" s="15"/>
    </row>
    <row r="49" spans="1:8" ht="15.75">
      <c r="A49" s="27" t="s">
        <v>41</v>
      </c>
      <c r="B49" s="28"/>
      <c r="C49" s="14"/>
      <c r="D49" s="88">
        <v>11</v>
      </c>
      <c r="E49" s="89">
        <v>1893748</v>
      </c>
      <c r="F49" s="89">
        <v>99888</v>
      </c>
      <c r="G49" s="90">
        <f t="shared" si="1"/>
        <v>0.9472538056805868</v>
      </c>
      <c r="H49" s="15"/>
    </row>
    <row r="50" spans="1:8" ht="15.75">
      <c r="A50" s="27" t="s">
        <v>42</v>
      </c>
      <c r="B50" s="28"/>
      <c r="C50" s="14"/>
      <c r="D50" s="88">
        <v>16</v>
      </c>
      <c r="E50" s="89">
        <v>2006964.35</v>
      </c>
      <c r="F50" s="89">
        <v>103359.05</v>
      </c>
      <c r="G50" s="90">
        <f t="shared" si="1"/>
        <v>0.9484998076821843</v>
      </c>
      <c r="H50" s="15"/>
    </row>
    <row r="51" spans="1:8" ht="15.75">
      <c r="A51" s="27" t="s">
        <v>43</v>
      </c>
      <c r="B51" s="28"/>
      <c r="C51" s="14"/>
      <c r="D51" s="88"/>
      <c r="E51" s="89"/>
      <c r="F51" s="89"/>
      <c r="G51" s="90"/>
      <c r="H51" s="15"/>
    </row>
    <row r="52" spans="1:8" ht="15.75">
      <c r="A52" s="27" t="s">
        <v>44</v>
      </c>
      <c r="B52" s="28"/>
      <c r="C52" s="14"/>
      <c r="D52" s="88">
        <v>1</v>
      </c>
      <c r="E52" s="89">
        <v>118475</v>
      </c>
      <c r="F52" s="89">
        <v>29976</v>
      </c>
      <c r="G52" s="90">
        <f>1-(+F52/E52)</f>
        <v>0.7469845959063093</v>
      </c>
      <c r="H52" s="15"/>
    </row>
    <row r="53" spans="1:8" ht="15.75">
      <c r="A53" s="29" t="s">
        <v>65</v>
      </c>
      <c r="B53" s="30"/>
      <c r="C53" s="14"/>
      <c r="D53" s="88">
        <v>999</v>
      </c>
      <c r="E53" s="89">
        <v>74138036.96</v>
      </c>
      <c r="F53" s="89">
        <v>8730411.63</v>
      </c>
      <c r="G53" s="90">
        <f>1-(+F53/E53)</f>
        <v>0.8822411276587974</v>
      </c>
      <c r="H53" s="15"/>
    </row>
    <row r="54" spans="1:8" ht="15.75">
      <c r="A54" s="29" t="s">
        <v>66</v>
      </c>
      <c r="B54" s="30"/>
      <c r="C54" s="14"/>
      <c r="D54" s="88"/>
      <c r="E54" s="89"/>
      <c r="F54" s="89"/>
      <c r="G54" s="90"/>
      <c r="H54" s="15"/>
    </row>
    <row r="55" spans="1:8" ht="15">
      <c r="A55" s="31" t="s">
        <v>45</v>
      </c>
      <c r="B55" s="30"/>
      <c r="C55" s="14"/>
      <c r="D55" s="92"/>
      <c r="E55" s="95"/>
      <c r="F55" s="89"/>
      <c r="G55" s="94"/>
      <c r="H55" s="15"/>
    </row>
    <row r="56" spans="1:8" ht="15">
      <c r="A56" s="16" t="s">
        <v>46</v>
      </c>
      <c r="B56" s="28"/>
      <c r="C56" s="14"/>
      <c r="D56" s="92"/>
      <c r="E56" s="95"/>
      <c r="F56" s="89"/>
      <c r="G56" s="94"/>
      <c r="H56" s="15"/>
    </row>
    <row r="57" spans="1:8" ht="15">
      <c r="A57" s="16" t="s">
        <v>47</v>
      </c>
      <c r="B57" s="28"/>
      <c r="C57" s="14"/>
      <c r="D57" s="92"/>
      <c r="E57" s="93"/>
      <c r="F57" s="91"/>
      <c r="G57" s="94"/>
      <c r="H57" s="15"/>
    </row>
    <row r="58" spans="1:8" ht="15">
      <c r="A58" s="16" t="s">
        <v>30</v>
      </c>
      <c r="B58" s="28"/>
      <c r="C58" s="14"/>
      <c r="D58" s="92"/>
      <c r="E58" s="93"/>
      <c r="F58" s="91"/>
      <c r="G58" s="94"/>
      <c r="H58" s="15"/>
    </row>
    <row r="59" spans="1:8" ht="15.75">
      <c r="A59" s="32"/>
      <c r="B59" s="18"/>
      <c r="C59" s="14"/>
      <c r="D59" s="92"/>
      <c r="E59" s="95"/>
      <c r="F59" s="95"/>
      <c r="G59" s="94"/>
      <c r="H59" s="15"/>
    </row>
    <row r="60" spans="1:8" ht="15.75">
      <c r="A60" s="20" t="s">
        <v>48</v>
      </c>
      <c r="B60" s="20"/>
      <c r="C60" s="21"/>
      <c r="D60" s="96">
        <f>SUM(D44:D56)</f>
        <v>1464</v>
      </c>
      <c r="E60" s="97">
        <f>SUM(E44:E59)</f>
        <v>114244738.3</v>
      </c>
      <c r="F60" s="97">
        <f>SUM(F44:F59)</f>
        <v>11479851.3</v>
      </c>
      <c r="G60" s="98">
        <f>1-(+F60/E60)</f>
        <v>0.8995152733436652</v>
      </c>
      <c r="H60" s="15"/>
    </row>
    <row r="61" spans="1:8" ht="15">
      <c r="A61" s="33"/>
      <c r="B61" s="33"/>
      <c r="C61" s="33"/>
      <c r="D61" s="107"/>
      <c r="E61" s="108"/>
      <c r="F61" s="34"/>
      <c r="G61" s="34"/>
      <c r="H61" s="2"/>
    </row>
    <row r="62" spans="1:8" ht="18">
      <c r="A62" s="35" t="s">
        <v>49</v>
      </c>
      <c r="B62" s="36"/>
      <c r="C62" s="36"/>
      <c r="D62" s="109"/>
      <c r="E62" s="109"/>
      <c r="F62" s="110">
        <f>F60+F39</f>
        <v>13536102.3</v>
      </c>
      <c r="G62" s="109"/>
      <c r="H62" s="2"/>
    </row>
    <row r="63" spans="1:8" ht="18">
      <c r="A63" s="38"/>
      <c r="B63" s="39"/>
      <c r="C63" s="39"/>
      <c r="D63" s="39"/>
      <c r="E63" s="39"/>
      <c r="F63" s="37"/>
      <c r="G63" s="39"/>
      <c r="H63" s="2"/>
    </row>
    <row r="64" spans="1:8" ht="15.75">
      <c r="A64" s="4" t="s">
        <v>50</v>
      </c>
      <c r="B64" s="40"/>
      <c r="C64" s="40"/>
      <c r="D64" s="40"/>
      <c r="E64" s="40"/>
      <c r="F64" s="41"/>
      <c r="G64" s="40"/>
      <c r="H64" s="2"/>
    </row>
    <row r="65" spans="1:8" ht="15.75">
      <c r="A65" s="4" t="s">
        <v>51</v>
      </c>
      <c r="B65" s="40"/>
      <c r="C65" s="40"/>
      <c r="D65" s="40"/>
      <c r="E65" s="40"/>
      <c r="F65" s="41"/>
      <c r="G65" s="40"/>
      <c r="H65" s="2"/>
    </row>
    <row r="66" spans="1:8" ht="15.75">
      <c r="A66" s="4" t="s">
        <v>52</v>
      </c>
      <c r="B66" s="40"/>
      <c r="C66" s="40"/>
      <c r="D66" s="40"/>
      <c r="E66" s="40"/>
      <c r="F66" s="41"/>
      <c r="G66" s="40"/>
      <c r="H66" s="2"/>
    </row>
    <row r="67" spans="1:8" ht="15.75">
      <c r="A67" s="4"/>
      <c r="B67" s="40"/>
      <c r="C67" s="40"/>
      <c r="D67" s="40"/>
      <c r="E67" s="40"/>
      <c r="F67" s="41"/>
      <c r="G67" s="40"/>
      <c r="H67" s="2"/>
    </row>
    <row r="68" spans="1:8" ht="18">
      <c r="A68" s="42" t="s">
        <v>53</v>
      </c>
      <c r="B68" s="39"/>
      <c r="C68" s="39"/>
      <c r="D68" s="39"/>
      <c r="E68" s="39"/>
      <c r="F68" s="37"/>
      <c r="G68" s="39"/>
      <c r="H68" s="2"/>
    </row>
    <row r="69" spans="1:8" ht="18">
      <c r="A69" s="43"/>
      <c r="B69" s="39"/>
      <c r="C69" s="39"/>
      <c r="D69" s="39"/>
      <c r="E69" s="37"/>
      <c r="F69" s="2"/>
      <c r="G69" s="2"/>
      <c r="H69" s="2"/>
    </row>
    <row r="70" spans="1:8" ht="18">
      <c r="A70" s="43"/>
      <c r="B70" s="39"/>
      <c r="C70" s="39"/>
      <c r="D70" s="39"/>
      <c r="E70" s="37"/>
      <c r="F70" s="2"/>
      <c r="G70" s="2"/>
      <c r="H70" s="2"/>
    </row>
    <row r="71" spans="1:8" ht="18">
      <c r="A71" s="43"/>
      <c r="B71" s="39"/>
      <c r="C71" s="39"/>
      <c r="D71" s="39"/>
      <c r="E71" s="44"/>
      <c r="F71" s="2"/>
      <c r="G71" s="2"/>
      <c r="H71" s="2"/>
    </row>
    <row r="72" spans="1:8" ht="18">
      <c r="A72" s="43"/>
      <c r="B72" s="39"/>
      <c r="C72" s="39"/>
      <c r="D72" s="39"/>
      <c r="E72" s="45"/>
      <c r="F72" s="2"/>
      <c r="G72" s="2"/>
      <c r="H72" s="2"/>
    </row>
    <row r="73" spans="1:8" ht="18">
      <c r="A73" s="43"/>
      <c r="B73" s="39"/>
      <c r="C73" s="39"/>
      <c r="D73" s="39"/>
      <c r="E73" s="46"/>
      <c r="F73" s="2"/>
      <c r="G73" s="2"/>
      <c r="H73" s="2"/>
    </row>
    <row r="74" spans="1:8" ht="18">
      <c r="A74" s="43"/>
      <c r="B74" s="39"/>
      <c r="C74" s="39"/>
      <c r="D74" s="39"/>
      <c r="E74" s="37"/>
      <c r="F74" s="2"/>
      <c r="G74" s="2"/>
      <c r="H74" s="2"/>
    </row>
    <row r="75" spans="1:8" ht="18">
      <c r="A75" s="43"/>
      <c r="B75" s="39"/>
      <c r="C75" s="39"/>
      <c r="D75" s="39"/>
      <c r="E75" s="37"/>
      <c r="F75" s="2"/>
      <c r="G75" s="2"/>
      <c r="H75" s="2"/>
    </row>
    <row r="76" spans="1:8" ht="18">
      <c r="A76" s="43"/>
      <c r="B76" s="39"/>
      <c r="C76" s="39"/>
      <c r="D76" s="39"/>
      <c r="E76" s="44"/>
      <c r="F76" s="2"/>
      <c r="G76" s="2"/>
      <c r="H76" s="2"/>
    </row>
    <row r="77" spans="1:8" ht="18">
      <c r="A77" s="43"/>
      <c r="B77" s="39"/>
      <c r="C77" s="39"/>
      <c r="D77" s="39"/>
      <c r="E77" s="45"/>
      <c r="F77" s="2"/>
      <c r="G77" s="2"/>
      <c r="H77" s="2"/>
    </row>
    <row r="78" spans="1:8" ht="18">
      <c r="A78" s="43"/>
      <c r="B78" s="39"/>
      <c r="C78" s="39"/>
      <c r="D78" s="39"/>
      <c r="E78" s="45"/>
      <c r="F78" s="2"/>
      <c r="G78" s="2"/>
      <c r="H78" s="2"/>
    </row>
    <row r="79" spans="1:8" ht="18">
      <c r="A79" s="43"/>
      <c r="B79" s="39"/>
      <c r="C79" s="39"/>
      <c r="D79" s="39"/>
      <c r="E79" s="45"/>
      <c r="F79" s="2"/>
      <c r="G79" s="2"/>
      <c r="H79" s="2"/>
    </row>
    <row r="80" spans="1:8" ht="18">
      <c r="A80" s="43"/>
      <c r="B80" s="39"/>
      <c r="C80" s="39"/>
      <c r="D80" s="39"/>
      <c r="E80" s="47"/>
      <c r="F80" s="2"/>
      <c r="G80" s="2"/>
      <c r="H80" s="2"/>
    </row>
    <row r="81" spans="1:8" ht="18">
      <c r="A81" s="43"/>
      <c r="B81" s="39"/>
      <c r="C81" s="39"/>
      <c r="D81" s="39"/>
      <c r="E81" s="39"/>
      <c r="F81" s="2"/>
      <c r="G81" s="2"/>
      <c r="H81" s="2"/>
    </row>
    <row r="82" spans="1:8" ht="15.75">
      <c r="A82" s="48"/>
      <c r="B82" s="2"/>
      <c r="C82" s="2"/>
      <c r="D82" s="2"/>
      <c r="E82" s="2"/>
      <c r="F82" s="2"/>
      <c r="G82" s="2"/>
      <c r="H82" s="2"/>
    </row>
  </sheetData>
  <sheetProtection/>
  <printOptions horizontalCentered="1"/>
  <pageMargins left="0.20625" right="0.5" top="0.3194444444444444" bottom="0.25" header="0.5" footer="0.5"/>
  <pageSetup horizontalDpi="600" verticalDpi="600" orientation="landscape" scale="5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82"/>
  <sheetViews>
    <sheetView zoomScale="87" zoomScaleNormal="87" zoomScalePageLayoutView="0" workbookViewId="0" topLeftCell="A1">
      <selection activeCell="A41" sqref="A41:IV41"/>
    </sheetView>
  </sheetViews>
  <sheetFormatPr defaultColWidth="8.88671875" defaultRowHeight="13.5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8.6640625" style="3" customWidth="1"/>
    <col min="6" max="6" width="14.6640625" style="3" customWidth="1"/>
    <col min="7" max="7" width="11.6640625" style="3" customWidth="1"/>
    <col min="8" max="16384" width="8.88671875" style="3" customWidth="1"/>
  </cols>
  <sheetData>
    <row r="1" spans="1:8" ht="23.25">
      <c r="A1" s="1" t="s">
        <v>0</v>
      </c>
      <c r="B1" s="2"/>
      <c r="C1" s="2"/>
      <c r="D1" s="2"/>
      <c r="E1" s="2"/>
      <c r="F1" s="2"/>
      <c r="G1" s="2"/>
      <c r="H1" s="2"/>
    </row>
    <row r="2" spans="1:8" ht="23.25">
      <c r="A2" s="1" t="s">
        <v>1</v>
      </c>
      <c r="B2" s="2"/>
      <c r="C2" s="2"/>
      <c r="D2" s="2"/>
      <c r="E2" s="2"/>
      <c r="F2" s="2"/>
      <c r="G2" s="2"/>
      <c r="H2" s="2"/>
    </row>
    <row r="3" spans="1:8" ht="23.25">
      <c r="A3" s="1" t="str">
        <f>ARG!$A$3</f>
        <v>MONTH ENDED:    SEPTEMBER 2018</v>
      </c>
      <c r="B3" s="2"/>
      <c r="C3" s="2"/>
      <c r="D3" s="2"/>
      <c r="E3" s="2"/>
      <c r="F3" s="2"/>
      <c r="G3" s="2"/>
      <c r="H3" s="2"/>
    </row>
    <row r="4" spans="1:8" ht="15">
      <c r="A4" s="4"/>
      <c r="B4" s="4"/>
      <c r="C4" s="4"/>
      <c r="D4" s="4"/>
      <c r="E4" s="4"/>
      <c r="F4" s="5"/>
      <c r="G4" s="5"/>
      <c r="H4" s="2"/>
    </row>
    <row r="5" spans="1:8" ht="23.25">
      <c r="A5" s="2"/>
      <c r="B5" s="4"/>
      <c r="C5" s="4"/>
      <c r="D5" s="6" t="s">
        <v>87</v>
      </c>
      <c r="E5" s="7"/>
      <c r="F5" s="8"/>
      <c r="G5" s="5"/>
      <c r="H5" s="2"/>
    </row>
    <row r="6" spans="1:8" ht="15">
      <c r="A6" s="9" t="s">
        <v>3</v>
      </c>
      <c r="B6" s="4"/>
      <c r="C6" s="4"/>
      <c r="D6" s="4"/>
      <c r="E6" s="4"/>
      <c r="F6" s="5"/>
      <c r="G6" s="5"/>
      <c r="H6" s="2"/>
    </row>
    <row r="7" spans="1:8" ht="15.7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>
      <c r="A9" s="83" t="s">
        <v>10</v>
      </c>
      <c r="B9" s="13"/>
      <c r="C9" s="14"/>
      <c r="D9" s="88">
        <v>2</v>
      </c>
      <c r="E9" s="116">
        <v>67500</v>
      </c>
      <c r="F9" s="128">
        <v>-85400</v>
      </c>
      <c r="G9" s="121">
        <f>F9/E9</f>
        <v>-1.2651851851851852</v>
      </c>
      <c r="H9" s="15"/>
    </row>
    <row r="10" spans="1:8" ht="15.75">
      <c r="A10" s="83" t="s">
        <v>11</v>
      </c>
      <c r="B10" s="13"/>
      <c r="C10" s="14"/>
      <c r="D10" s="88">
        <v>3</v>
      </c>
      <c r="E10" s="116">
        <v>601802</v>
      </c>
      <c r="F10" s="128">
        <v>74596</v>
      </c>
      <c r="G10" s="121">
        <f>F10/E10</f>
        <v>0.12395439031442235</v>
      </c>
      <c r="H10" s="15"/>
    </row>
    <row r="11" spans="1:8" ht="15.75">
      <c r="A11" s="83" t="s">
        <v>141</v>
      </c>
      <c r="B11" s="13"/>
      <c r="C11" s="14"/>
      <c r="D11" s="88">
        <v>1</v>
      </c>
      <c r="E11" s="116">
        <v>23752</v>
      </c>
      <c r="F11" s="128">
        <v>2013</v>
      </c>
      <c r="G11" s="121">
        <f>F11/E11</f>
        <v>0.0847507578309195</v>
      </c>
      <c r="H11" s="15"/>
    </row>
    <row r="12" spans="1:8" ht="15.75">
      <c r="A12" s="83" t="s">
        <v>25</v>
      </c>
      <c r="B12" s="13"/>
      <c r="C12" s="14"/>
      <c r="D12" s="88"/>
      <c r="E12" s="116"/>
      <c r="F12" s="128"/>
      <c r="G12" s="121"/>
      <c r="H12" s="15"/>
    </row>
    <row r="13" spans="1:8" ht="15.75">
      <c r="A13" s="83" t="s">
        <v>82</v>
      </c>
      <c r="B13" s="13"/>
      <c r="C13" s="14"/>
      <c r="D13" s="88">
        <v>23</v>
      </c>
      <c r="E13" s="116">
        <v>3428474</v>
      </c>
      <c r="F13" s="128">
        <v>501840</v>
      </c>
      <c r="G13" s="121">
        <f>F13/E13</f>
        <v>0.14637415946569815</v>
      </c>
      <c r="H13" s="15"/>
    </row>
    <row r="14" spans="1:8" ht="15.75">
      <c r="A14" s="83" t="s">
        <v>122</v>
      </c>
      <c r="B14" s="13"/>
      <c r="C14" s="14"/>
      <c r="D14" s="88"/>
      <c r="E14" s="116"/>
      <c r="F14" s="128"/>
      <c r="G14" s="121"/>
      <c r="H14" s="15"/>
    </row>
    <row r="15" spans="1:8" ht="15.75">
      <c r="A15" s="83" t="s">
        <v>124</v>
      </c>
      <c r="B15" s="13"/>
      <c r="C15" s="14"/>
      <c r="D15" s="88"/>
      <c r="E15" s="116"/>
      <c r="F15" s="128"/>
      <c r="G15" s="121"/>
      <c r="H15" s="15"/>
    </row>
    <row r="16" spans="1:8" ht="15.75">
      <c r="A16" s="83" t="s">
        <v>128</v>
      </c>
      <c r="B16" s="13"/>
      <c r="C16" s="14"/>
      <c r="D16" s="88"/>
      <c r="E16" s="116"/>
      <c r="F16" s="128"/>
      <c r="G16" s="121"/>
      <c r="H16" s="15"/>
    </row>
    <row r="17" spans="1:8" ht="15.75">
      <c r="A17" s="83" t="s">
        <v>88</v>
      </c>
      <c r="B17" s="13"/>
      <c r="C17" s="14"/>
      <c r="D17" s="88">
        <v>2</v>
      </c>
      <c r="E17" s="116">
        <v>827984</v>
      </c>
      <c r="F17" s="128">
        <v>158539</v>
      </c>
      <c r="G17" s="121">
        <f>F17/E17</f>
        <v>0.19147592224004328</v>
      </c>
      <c r="H17" s="15"/>
    </row>
    <row r="18" spans="1:8" ht="15.75">
      <c r="A18" s="85" t="s">
        <v>131</v>
      </c>
      <c r="B18" s="13"/>
      <c r="C18" s="14"/>
      <c r="D18" s="88">
        <v>1</v>
      </c>
      <c r="E18" s="116">
        <v>305852</v>
      </c>
      <c r="F18" s="128">
        <v>46266</v>
      </c>
      <c r="G18" s="121">
        <f>F18/E18</f>
        <v>0.15126924133240913</v>
      </c>
      <c r="H18" s="15"/>
    </row>
    <row r="19" spans="1:8" ht="15.75">
      <c r="A19" s="83" t="s">
        <v>15</v>
      </c>
      <c r="B19" s="13"/>
      <c r="C19" s="14"/>
      <c r="D19" s="88">
        <v>2</v>
      </c>
      <c r="E19" s="116">
        <v>1251953</v>
      </c>
      <c r="F19" s="128">
        <v>385743</v>
      </c>
      <c r="G19" s="121">
        <f>F19/E19</f>
        <v>0.30811300424217203</v>
      </c>
      <c r="H19" s="15"/>
    </row>
    <row r="20" spans="1:8" ht="15.75">
      <c r="A20" s="83" t="s">
        <v>63</v>
      </c>
      <c r="B20" s="13"/>
      <c r="C20" s="14"/>
      <c r="D20" s="88"/>
      <c r="E20" s="116"/>
      <c r="F20" s="128"/>
      <c r="G20" s="121"/>
      <c r="H20" s="15"/>
    </row>
    <row r="21" spans="1:8" ht="15.75">
      <c r="A21" s="83" t="s">
        <v>113</v>
      </c>
      <c r="B21" s="13"/>
      <c r="C21" s="14"/>
      <c r="D21" s="88">
        <v>1</v>
      </c>
      <c r="E21" s="116">
        <v>208309</v>
      </c>
      <c r="F21" s="128">
        <v>12385.5</v>
      </c>
      <c r="G21" s="121">
        <f aca="true" t="shared" si="0" ref="G21:G30">F21/E21</f>
        <v>0.05945734461785136</v>
      </c>
      <c r="H21" s="15"/>
    </row>
    <row r="22" spans="1:8" ht="15.75">
      <c r="A22" s="83" t="s">
        <v>145</v>
      </c>
      <c r="B22" s="13"/>
      <c r="C22" s="14"/>
      <c r="D22" s="88"/>
      <c r="E22" s="116"/>
      <c r="F22" s="128"/>
      <c r="G22" s="121"/>
      <c r="H22" s="15"/>
    </row>
    <row r="23" spans="1:8" ht="15.75">
      <c r="A23" s="83" t="s">
        <v>133</v>
      </c>
      <c r="B23" s="13"/>
      <c r="C23" s="14"/>
      <c r="D23" s="88">
        <v>3</v>
      </c>
      <c r="E23" s="116">
        <v>830805</v>
      </c>
      <c r="F23" s="128">
        <v>-88068.1</v>
      </c>
      <c r="G23" s="121">
        <f t="shared" si="0"/>
        <v>-0.10600333411570706</v>
      </c>
      <c r="H23" s="15"/>
    </row>
    <row r="24" spans="1:8" ht="15.75">
      <c r="A24" s="83" t="s">
        <v>18</v>
      </c>
      <c r="B24" s="13"/>
      <c r="C24" s="14"/>
      <c r="D24" s="88">
        <v>2</v>
      </c>
      <c r="E24" s="116">
        <v>676320</v>
      </c>
      <c r="F24" s="128">
        <v>13046</v>
      </c>
      <c r="G24" s="121">
        <f t="shared" si="0"/>
        <v>0.019289685356044476</v>
      </c>
      <c r="H24" s="15"/>
    </row>
    <row r="25" spans="1:8" ht="15.75">
      <c r="A25" s="84" t="s">
        <v>20</v>
      </c>
      <c r="B25" s="13"/>
      <c r="C25" s="14"/>
      <c r="D25" s="88">
        <v>4</v>
      </c>
      <c r="E25" s="116">
        <v>699465</v>
      </c>
      <c r="F25" s="128">
        <v>143411</v>
      </c>
      <c r="G25" s="121">
        <f t="shared" si="0"/>
        <v>0.20502955830527617</v>
      </c>
      <c r="H25" s="15"/>
    </row>
    <row r="26" spans="1:8" ht="15.75">
      <c r="A26" s="84" t="s">
        <v>21</v>
      </c>
      <c r="B26" s="13"/>
      <c r="C26" s="14"/>
      <c r="D26" s="88"/>
      <c r="E26" s="116"/>
      <c r="F26" s="128"/>
      <c r="G26" s="121"/>
      <c r="H26" s="15"/>
    </row>
    <row r="27" spans="1:8" ht="15.75">
      <c r="A27" s="85" t="s">
        <v>22</v>
      </c>
      <c r="B27" s="13"/>
      <c r="C27" s="14"/>
      <c r="D27" s="88"/>
      <c r="E27" s="116"/>
      <c r="F27" s="128"/>
      <c r="G27" s="121"/>
      <c r="H27" s="15"/>
    </row>
    <row r="28" spans="1:8" ht="15.75">
      <c r="A28" s="85" t="s">
        <v>23</v>
      </c>
      <c r="B28" s="13"/>
      <c r="C28" s="14"/>
      <c r="D28" s="88"/>
      <c r="E28" s="116"/>
      <c r="F28" s="128"/>
      <c r="G28" s="121"/>
      <c r="H28" s="15"/>
    </row>
    <row r="29" spans="1:8" ht="15.75">
      <c r="A29" s="85" t="s">
        <v>24</v>
      </c>
      <c r="B29" s="13"/>
      <c r="C29" s="14"/>
      <c r="D29" s="88">
        <v>1</v>
      </c>
      <c r="E29" s="116">
        <v>118079</v>
      </c>
      <c r="F29" s="128">
        <v>24895</v>
      </c>
      <c r="G29" s="121">
        <f t="shared" si="0"/>
        <v>0.21083342507981945</v>
      </c>
      <c r="H29" s="15"/>
    </row>
    <row r="30" spans="1:8" ht="15.75">
      <c r="A30" s="85" t="s">
        <v>73</v>
      </c>
      <c r="B30" s="13"/>
      <c r="C30" s="14"/>
      <c r="D30" s="88">
        <v>1</v>
      </c>
      <c r="E30" s="116">
        <v>85110</v>
      </c>
      <c r="F30" s="128">
        <v>27717</v>
      </c>
      <c r="G30" s="121">
        <f t="shared" si="0"/>
        <v>0.32566090941135</v>
      </c>
      <c r="H30" s="15"/>
    </row>
    <row r="31" spans="1:8" ht="15.75">
      <c r="A31" s="85" t="s">
        <v>90</v>
      </c>
      <c r="B31" s="13"/>
      <c r="C31" s="14"/>
      <c r="D31" s="88"/>
      <c r="E31" s="116"/>
      <c r="F31" s="128"/>
      <c r="G31" s="121"/>
      <c r="H31" s="15"/>
    </row>
    <row r="32" spans="1:8" ht="15.75">
      <c r="A32" s="85" t="s">
        <v>126</v>
      </c>
      <c r="B32" s="13"/>
      <c r="C32" s="14"/>
      <c r="D32" s="88">
        <v>1</v>
      </c>
      <c r="E32" s="116">
        <v>204205</v>
      </c>
      <c r="F32" s="128">
        <v>78899.5</v>
      </c>
      <c r="G32" s="121">
        <f>F32/E32</f>
        <v>0.3863739869249039</v>
      </c>
      <c r="H32" s="15"/>
    </row>
    <row r="33" spans="1:8" ht="15.75">
      <c r="A33" s="85" t="s">
        <v>27</v>
      </c>
      <c r="B33" s="13"/>
      <c r="C33" s="14"/>
      <c r="D33" s="88"/>
      <c r="E33" s="116"/>
      <c r="F33" s="128"/>
      <c r="G33" s="121"/>
      <c r="H33" s="15"/>
    </row>
    <row r="34" spans="1:8" ht="15.75">
      <c r="A34" s="85" t="s">
        <v>86</v>
      </c>
      <c r="B34" s="13"/>
      <c r="C34" s="14"/>
      <c r="D34" s="88">
        <v>6</v>
      </c>
      <c r="E34" s="116">
        <v>2699706</v>
      </c>
      <c r="F34" s="128">
        <v>636874.5</v>
      </c>
      <c r="G34" s="121">
        <f>F34/E34</f>
        <v>0.23590513189213935</v>
      </c>
      <c r="H34" s="15"/>
    </row>
    <row r="35" spans="1:8" ht="15">
      <c r="A35" s="16" t="s">
        <v>28</v>
      </c>
      <c r="B35" s="13"/>
      <c r="C35" s="14"/>
      <c r="D35" s="92"/>
      <c r="E35" s="116"/>
      <c r="F35" s="128"/>
      <c r="G35" s="122"/>
      <c r="H35" s="15"/>
    </row>
    <row r="36" spans="1:8" ht="15">
      <c r="A36" s="16" t="s">
        <v>47</v>
      </c>
      <c r="B36" s="13"/>
      <c r="C36" s="14"/>
      <c r="D36" s="92"/>
      <c r="E36" s="116"/>
      <c r="F36" s="128">
        <v>11500</v>
      </c>
      <c r="G36" s="122"/>
      <c r="H36" s="15"/>
    </row>
    <row r="37" spans="1:8" ht="15">
      <c r="A37" s="16" t="s">
        <v>30</v>
      </c>
      <c r="B37" s="13"/>
      <c r="C37" s="14"/>
      <c r="D37" s="92"/>
      <c r="E37" s="111"/>
      <c r="F37" s="89"/>
      <c r="G37" s="122"/>
      <c r="H37" s="15"/>
    </row>
    <row r="38" spans="1:8" ht="15">
      <c r="A38" s="17"/>
      <c r="B38" s="18"/>
      <c r="C38" s="14"/>
      <c r="D38" s="92"/>
      <c r="E38" s="112"/>
      <c r="F38" s="112"/>
      <c r="G38" s="122"/>
      <c r="H38" s="15"/>
    </row>
    <row r="39" spans="1:8" ht="15.75">
      <c r="A39" s="19" t="s">
        <v>31</v>
      </c>
      <c r="B39" s="20"/>
      <c r="C39" s="21"/>
      <c r="D39" s="96">
        <f>SUM(D9:D38)</f>
        <v>53</v>
      </c>
      <c r="E39" s="97">
        <f>SUM(E9:E38)</f>
        <v>12029316</v>
      </c>
      <c r="F39" s="97">
        <f>SUM(F9:F38)</f>
        <v>1944257.4</v>
      </c>
      <c r="G39" s="123">
        <f>F39/E39</f>
        <v>0.16162659622542128</v>
      </c>
      <c r="H39" s="15"/>
    </row>
    <row r="40" spans="1:8" ht="15.75">
      <c r="A40" s="22"/>
      <c r="B40" s="22"/>
      <c r="C40" s="22"/>
      <c r="D40" s="99"/>
      <c r="E40" s="100"/>
      <c r="F40" s="101"/>
      <c r="G40" s="101"/>
      <c r="H40" s="2"/>
    </row>
    <row r="41" spans="1:8" ht="18">
      <c r="A41" s="23" t="s">
        <v>32</v>
      </c>
      <c r="B41" s="24"/>
      <c r="C41" s="24"/>
      <c r="D41" s="102"/>
      <c r="E41" s="103"/>
      <c r="F41" s="104"/>
      <c r="G41" s="124"/>
      <c r="H41" s="2"/>
    </row>
    <row r="42" spans="1:8" ht="15.75">
      <c r="A42" s="26"/>
      <c r="B42" s="26"/>
      <c r="C42" s="26"/>
      <c r="D42" s="105"/>
      <c r="E42" s="102" t="s">
        <v>33</v>
      </c>
      <c r="F42" s="102" t="s">
        <v>33</v>
      </c>
      <c r="G42" s="125" t="s">
        <v>5</v>
      </c>
      <c r="H42" s="2"/>
    </row>
    <row r="43" spans="1:8" ht="15.75">
      <c r="A43" s="26"/>
      <c r="B43" s="26"/>
      <c r="C43" s="26"/>
      <c r="D43" s="105" t="s">
        <v>6</v>
      </c>
      <c r="E43" s="106" t="s">
        <v>34</v>
      </c>
      <c r="F43" s="104" t="s">
        <v>8</v>
      </c>
      <c r="G43" s="126" t="s">
        <v>35</v>
      </c>
      <c r="H43" s="2"/>
    </row>
    <row r="44" spans="1:8" ht="15.75">
      <c r="A44" s="27" t="s">
        <v>36</v>
      </c>
      <c r="B44" s="28"/>
      <c r="C44" s="14"/>
      <c r="D44" s="88">
        <v>149</v>
      </c>
      <c r="E44" s="89">
        <v>25992391.8</v>
      </c>
      <c r="F44" s="89">
        <v>1360189.14</v>
      </c>
      <c r="G44" s="121">
        <f>1-(+F44/E44)</f>
        <v>0.9476697200293819</v>
      </c>
      <c r="H44" s="15"/>
    </row>
    <row r="45" spans="1:8" ht="15.75">
      <c r="A45" s="27" t="s">
        <v>37</v>
      </c>
      <c r="B45" s="28"/>
      <c r="C45" s="14"/>
      <c r="D45" s="88">
        <v>9</v>
      </c>
      <c r="E45" s="89">
        <v>3199570.46</v>
      </c>
      <c r="F45" s="89">
        <v>289192.91</v>
      </c>
      <c r="G45" s="121">
        <f aca="true" t="shared" si="1" ref="G45:G54">1-(+F45/E45)</f>
        <v>0.9096150831446294</v>
      </c>
      <c r="H45" s="15"/>
    </row>
    <row r="46" spans="1:8" ht="15.75">
      <c r="A46" s="27" t="s">
        <v>38</v>
      </c>
      <c r="B46" s="28"/>
      <c r="C46" s="14"/>
      <c r="D46" s="88">
        <v>161</v>
      </c>
      <c r="E46" s="89">
        <v>20802146.85</v>
      </c>
      <c r="F46" s="89">
        <v>1096644.8</v>
      </c>
      <c r="G46" s="121">
        <f t="shared" si="1"/>
        <v>0.9472821335265211</v>
      </c>
      <c r="H46" s="15"/>
    </row>
    <row r="47" spans="1:8" ht="15.75">
      <c r="A47" s="27" t="s">
        <v>39</v>
      </c>
      <c r="B47" s="28"/>
      <c r="C47" s="14"/>
      <c r="D47" s="88">
        <v>2</v>
      </c>
      <c r="E47" s="89">
        <v>546239</v>
      </c>
      <c r="F47" s="89">
        <v>21730.5</v>
      </c>
      <c r="G47" s="121">
        <f t="shared" si="1"/>
        <v>0.9602179631992589</v>
      </c>
      <c r="H47" s="15"/>
    </row>
    <row r="48" spans="1:8" ht="15.75">
      <c r="A48" s="27" t="s">
        <v>40</v>
      </c>
      <c r="B48" s="28"/>
      <c r="C48" s="14"/>
      <c r="D48" s="88">
        <v>115</v>
      </c>
      <c r="E48" s="89">
        <v>20108857.89</v>
      </c>
      <c r="F48" s="89">
        <v>1173498.81</v>
      </c>
      <c r="G48" s="121">
        <f t="shared" si="1"/>
        <v>0.9416426921698237</v>
      </c>
      <c r="H48" s="15"/>
    </row>
    <row r="49" spans="1:8" ht="15.75">
      <c r="A49" s="27" t="s">
        <v>41</v>
      </c>
      <c r="B49" s="28"/>
      <c r="C49" s="14"/>
      <c r="D49" s="88"/>
      <c r="E49" s="89"/>
      <c r="F49" s="89"/>
      <c r="G49" s="121"/>
      <c r="H49" s="15"/>
    </row>
    <row r="50" spans="1:8" ht="15.75">
      <c r="A50" s="27" t="s">
        <v>42</v>
      </c>
      <c r="B50" s="28"/>
      <c r="C50" s="14"/>
      <c r="D50" s="88">
        <v>11</v>
      </c>
      <c r="E50" s="89">
        <v>2440680</v>
      </c>
      <c r="F50" s="89">
        <v>130480</v>
      </c>
      <c r="G50" s="121">
        <f t="shared" si="1"/>
        <v>0.9465394889948703</v>
      </c>
      <c r="H50" s="15"/>
    </row>
    <row r="51" spans="1:8" ht="15.75">
      <c r="A51" s="27" t="s">
        <v>43</v>
      </c>
      <c r="B51" s="28"/>
      <c r="C51" s="14"/>
      <c r="D51" s="88">
        <v>4</v>
      </c>
      <c r="E51" s="89">
        <v>1380805</v>
      </c>
      <c r="F51" s="89">
        <v>45820</v>
      </c>
      <c r="G51" s="121">
        <f t="shared" si="1"/>
        <v>0.9668164585151415</v>
      </c>
      <c r="H51" s="15"/>
    </row>
    <row r="52" spans="1:8" ht="15.75">
      <c r="A52" s="54" t="s">
        <v>44</v>
      </c>
      <c r="B52" s="28"/>
      <c r="C52" s="14"/>
      <c r="D52" s="88">
        <v>2</v>
      </c>
      <c r="E52" s="89">
        <v>378150</v>
      </c>
      <c r="F52" s="89">
        <v>29925</v>
      </c>
      <c r="G52" s="121">
        <f t="shared" si="1"/>
        <v>0.9208647362157873</v>
      </c>
      <c r="H52" s="15"/>
    </row>
    <row r="53" spans="1:8" ht="15.75">
      <c r="A53" s="55" t="s">
        <v>64</v>
      </c>
      <c r="B53" s="28"/>
      <c r="C53" s="14"/>
      <c r="D53" s="88"/>
      <c r="E53" s="89"/>
      <c r="F53" s="89"/>
      <c r="G53" s="121"/>
      <c r="H53" s="15"/>
    </row>
    <row r="54" spans="1:8" ht="15.75">
      <c r="A54" s="27" t="s">
        <v>114</v>
      </c>
      <c r="B54" s="28"/>
      <c r="C54" s="14"/>
      <c r="D54" s="88">
        <v>1472</v>
      </c>
      <c r="E54" s="89">
        <v>101461152.38</v>
      </c>
      <c r="F54" s="89">
        <v>12112994.89</v>
      </c>
      <c r="G54" s="121">
        <f t="shared" si="1"/>
        <v>0.8806144558201596</v>
      </c>
      <c r="H54" s="15"/>
    </row>
    <row r="55" spans="1:8" ht="15.75">
      <c r="A55" s="87" t="s">
        <v>115</v>
      </c>
      <c r="B55" s="30"/>
      <c r="C55" s="14"/>
      <c r="D55" s="88"/>
      <c r="E55" s="89"/>
      <c r="F55" s="89"/>
      <c r="G55" s="121"/>
      <c r="H55" s="15"/>
    </row>
    <row r="56" spans="1:8" ht="15.75">
      <c r="A56" s="56"/>
      <c r="B56" s="30"/>
      <c r="C56" s="14"/>
      <c r="D56" s="88"/>
      <c r="E56" s="89"/>
      <c r="F56" s="89"/>
      <c r="G56" s="121"/>
      <c r="H56" s="15"/>
    </row>
    <row r="57" spans="1:8" ht="15">
      <c r="A57" s="16" t="s">
        <v>45</v>
      </c>
      <c r="B57" s="30"/>
      <c r="C57" s="14"/>
      <c r="D57" s="92"/>
      <c r="E57" s="112"/>
      <c r="F57" s="89"/>
      <c r="G57" s="122"/>
      <c r="H57" s="15"/>
    </row>
    <row r="58" spans="1:8" ht="15">
      <c r="A58" s="16" t="s">
        <v>46</v>
      </c>
      <c r="B58" s="28"/>
      <c r="C58" s="14"/>
      <c r="D58" s="92"/>
      <c r="E58" s="112"/>
      <c r="F58" s="89"/>
      <c r="G58" s="122"/>
      <c r="H58" s="15"/>
    </row>
    <row r="59" spans="1:8" ht="15">
      <c r="A59" s="16" t="s">
        <v>47</v>
      </c>
      <c r="B59" s="28"/>
      <c r="C59" s="14"/>
      <c r="D59" s="92"/>
      <c r="E59" s="111"/>
      <c r="F59" s="89"/>
      <c r="G59" s="122"/>
      <c r="H59" s="15"/>
    </row>
    <row r="60" spans="1:8" ht="15">
      <c r="A60" s="16" t="s">
        <v>30</v>
      </c>
      <c r="B60" s="28"/>
      <c r="C60" s="14"/>
      <c r="D60" s="92"/>
      <c r="E60" s="111"/>
      <c r="F60" s="89"/>
      <c r="G60" s="122"/>
      <c r="H60" s="15"/>
    </row>
    <row r="61" spans="1:8" ht="15.75">
      <c r="A61" s="32"/>
      <c r="B61" s="18"/>
      <c r="C61" s="14"/>
      <c r="D61" s="92"/>
      <c r="E61" s="95"/>
      <c r="F61" s="95"/>
      <c r="G61" s="122"/>
      <c r="H61" s="2"/>
    </row>
    <row r="62" spans="1:8" ht="15.75">
      <c r="A62" s="20" t="s">
        <v>48</v>
      </c>
      <c r="B62" s="20"/>
      <c r="C62" s="21"/>
      <c r="D62" s="96">
        <f>SUM(D44:D58)</f>
        <v>1925</v>
      </c>
      <c r="E62" s="97">
        <f>SUM(E44:E61)</f>
        <v>176309993.38</v>
      </c>
      <c r="F62" s="97">
        <f>SUM(F44:F61)</f>
        <v>16260476.05</v>
      </c>
      <c r="G62" s="127">
        <f>1-(+F62/E62)</f>
        <v>0.9077733726927555</v>
      </c>
      <c r="H62" s="2"/>
    </row>
    <row r="63" spans="1:8" ht="15">
      <c r="A63" s="33"/>
      <c r="B63" s="33"/>
      <c r="C63" s="33"/>
      <c r="D63" s="107"/>
      <c r="E63" s="108"/>
      <c r="F63" s="34"/>
      <c r="G63" s="34"/>
      <c r="H63" s="2"/>
    </row>
    <row r="64" spans="1:8" ht="18">
      <c r="A64" s="35" t="s">
        <v>49</v>
      </c>
      <c r="B64" s="36"/>
      <c r="C64" s="36"/>
      <c r="D64" s="109"/>
      <c r="E64" s="109"/>
      <c r="F64" s="110">
        <f>F62+F39</f>
        <v>18204733.45</v>
      </c>
      <c r="G64" s="109"/>
      <c r="H64" s="2"/>
    </row>
    <row r="65" spans="1:8" ht="18">
      <c r="A65" s="35"/>
      <c r="B65" s="36"/>
      <c r="C65" s="36"/>
      <c r="D65" s="36"/>
      <c r="E65" s="36"/>
      <c r="F65" s="37"/>
      <c r="G65" s="36"/>
      <c r="H65" s="2"/>
    </row>
    <row r="66" spans="1:8" ht="15.75">
      <c r="A66" s="4" t="s">
        <v>51</v>
      </c>
      <c r="B66" s="40"/>
      <c r="C66" s="40"/>
      <c r="D66" s="40"/>
      <c r="E66" s="40"/>
      <c r="F66" s="41"/>
      <c r="G66" s="40"/>
      <c r="H66" s="2"/>
    </row>
    <row r="67" spans="1:8" ht="15.75">
      <c r="A67" s="4" t="s">
        <v>52</v>
      </c>
      <c r="B67" s="40"/>
      <c r="C67" s="40"/>
      <c r="D67" s="40"/>
      <c r="E67" s="40"/>
      <c r="F67" s="41"/>
      <c r="G67" s="40"/>
      <c r="H67" s="2"/>
    </row>
    <row r="68" spans="1:8" ht="15.75">
      <c r="A68" s="4"/>
      <c r="B68" s="40"/>
      <c r="C68" s="40"/>
      <c r="D68" s="40"/>
      <c r="E68" s="40"/>
      <c r="F68" s="41"/>
      <c r="G68" s="40"/>
      <c r="H68" s="2"/>
    </row>
    <row r="69" spans="1:8" ht="18">
      <c r="A69" s="42" t="s">
        <v>53</v>
      </c>
      <c r="B69" s="39"/>
      <c r="C69" s="39"/>
      <c r="D69" s="39"/>
      <c r="E69" s="39"/>
      <c r="F69" s="37"/>
      <c r="G69" s="39"/>
      <c r="H69" s="2"/>
    </row>
    <row r="70" spans="1:8" ht="18">
      <c r="A70" s="43"/>
      <c r="B70" s="39"/>
      <c r="C70" s="39"/>
      <c r="D70" s="39"/>
      <c r="E70" s="37"/>
      <c r="F70" s="2"/>
      <c r="G70" s="2"/>
      <c r="H70" s="2"/>
    </row>
    <row r="71" spans="1:8" ht="18">
      <c r="A71" s="43"/>
      <c r="B71" s="39"/>
      <c r="C71" s="39"/>
      <c r="D71" s="39"/>
      <c r="E71" s="44"/>
      <c r="F71" s="2"/>
      <c r="G71" s="2"/>
      <c r="H71" s="2"/>
    </row>
    <row r="72" spans="1:8" ht="18">
      <c r="A72" s="43"/>
      <c r="B72" s="39"/>
      <c r="C72" s="39"/>
      <c r="D72" s="39"/>
      <c r="E72" s="45"/>
      <c r="F72" s="2"/>
      <c r="G72" s="2"/>
      <c r="H72" s="2"/>
    </row>
    <row r="73" spans="1:8" ht="18">
      <c r="A73" s="43"/>
      <c r="B73" s="39"/>
      <c r="C73" s="39"/>
      <c r="D73" s="39"/>
      <c r="E73" s="46"/>
      <c r="F73" s="2"/>
      <c r="G73" s="2"/>
      <c r="H73" s="2"/>
    </row>
    <row r="74" spans="1:8" ht="18">
      <c r="A74" s="43"/>
      <c r="B74" s="39"/>
      <c r="C74" s="39"/>
      <c r="D74" s="39"/>
      <c r="E74" s="37"/>
      <c r="F74" s="2"/>
      <c r="G74" s="2"/>
      <c r="H74" s="2"/>
    </row>
    <row r="75" spans="1:8" ht="18">
      <c r="A75" s="43"/>
      <c r="B75" s="39"/>
      <c r="C75" s="39"/>
      <c r="D75" s="39"/>
      <c r="E75" s="37"/>
      <c r="F75" s="2"/>
      <c r="G75" s="2"/>
      <c r="H75" s="2"/>
    </row>
    <row r="76" spans="1:8" ht="18">
      <c r="A76" s="43"/>
      <c r="B76" s="39"/>
      <c r="C76" s="39"/>
      <c r="D76" s="39"/>
      <c r="E76" s="44"/>
      <c r="F76" s="2"/>
      <c r="G76" s="2"/>
      <c r="H76" s="2"/>
    </row>
    <row r="77" spans="1:8" ht="18">
      <c r="A77" s="43"/>
      <c r="B77" s="39"/>
      <c r="C77" s="39"/>
      <c r="D77" s="39"/>
      <c r="E77" s="45"/>
      <c r="F77" s="2"/>
      <c r="G77" s="2"/>
      <c r="H77" s="2"/>
    </row>
    <row r="78" spans="1:8" ht="18">
      <c r="A78" s="43"/>
      <c r="B78" s="39"/>
      <c r="C78" s="39"/>
      <c r="D78" s="39"/>
      <c r="E78" s="45"/>
      <c r="F78" s="2"/>
      <c r="G78" s="2"/>
      <c r="H78" s="2"/>
    </row>
    <row r="79" spans="1:8" ht="18">
      <c r="A79" s="43"/>
      <c r="B79" s="39"/>
      <c r="C79" s="39"/>
      <c r="D79" s="39"/>
      <c r="E79" s="45"/>
      <c r="F79" s="2"/>
      <c r="G79" s="2"/>
      <c r="H79" s="2"/>
    </row>
    <row r="80" spans="1:8" ht="18">
      <c r="A80" s="43"/>
      <c r="B80" s="39"/>
      <c r="C80" s="39"/>
      <c r="D80" s="39"/>
      <c r="E80" s="47"/>
      <c r="F80" s="2"/>
      <c r="G80" s="2"/>
      <c r="H80" s="2"/>
    </row>
    <row r="81" spans="1:8" ht="18">
      <c r="A81" s="43"/>
      <c r="B81" s="39"/>
      <c r="C81" s="39"/>
      <c r="D81" s="39"/>
      <c r="E81" s="39"/>
      <c r="F81" s="2"/>
      <c r="G81" s="2"/>
      <c r="H81" s="2"/>
    </row>
    <row r="82" spans="1:8" ht="15.75">
      <c r="A82" s="48"/>
      <c r="B82" s="2"/>
      <c r="C82" s="2"/>
      <c r="D82" s="2"/>
      <c r="E82" s="2"/>
      <c r="F82" s="2"/>
      <c r="G82" s="2"/>
      <c r="H82" s="2"/>
    </row>
  </sheetData>
  <sheetProtection/>
  <printOptions horizontalCentered="1"/>
  <pageMargins left="0.75" right="0.75" top="0.25" bottom="0.25" header="0.5" footer="0.5"/>
  <pageSetup horizontalDpi="600" verticalDpi="600" orientation="landscape" scale="5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82"/>
  <sheetViews>
    <sheetView zoomScale="87" zoomScaleNormal="87" zoomScalePageLayoutView="0" workbookViewId="0" topLeftCell="A1">
      <selection activeCell="A41" sqref="A41:IV41"/>
    </sheetView>
  </sheetViews>
  <sheetFormatPr defaultColWidth="8.88671875" defaultRowHeight="13.5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8.6640625" style="3" customWidth="1"/>
    <col min="6" max="6" width="14.6640625" style="3" customWidth="1"/>
    <col min="7" max="7" width="11.6640625" style="3" customWidth="1"/>
    <col min="8" max="16384" width="8.88671875" style="3" customWidth="1"/>
  </cols>
  <sheetData>
    <row r="1" spans="1:8" ht="23.25">
      <c r="A1" s="1" t="s">
        <v>0</v>
      </c>
      <c r="B1" s="2"/>
      <c r="C1" s="2"/>
      <c r="D1" s="2"/>
      <c r="E1" s="2"/>
      <c r="F1" s="2"/>
      <c r="G1" s="2"/>
      <c r="H1" s="2"/>
    </row>
    <row r="2" spans="1:8" ht="23.25">
      <c r="A2" s="1" t="s">
        <v>1</v>
      </c>
      <c r="B2" s="2"/>
      <c r="C2" s="2"/>
      <c r="D2" s="2"/>
      <c r="E2" s="2"/>
      <c r="F2" s="2"/>
      <c r="G2" s="2"/>
      <c r="H2" s="2"/>
    </row>
    <row r="3" spans="1:8" ht="23.25">
      <c r="A3" s="1" t="str">
        <f>ARG!$A$3</f>
        <v>MONTH ENDED:    SEPTEMBER 2018</v>
      </c>
      <c r="B3" s="2"/>
      <c r="C3" s="2"/>
      <c r="D3" s="2"/>
      <c r="E3" s="2"/>
      <c r="F3" s="2"/>
      <c r="G3" s="2"/>
      <c r="H3" s="2"/>
    </row>
    <row r="4" spans="1:8" ht="15">
      <c r="A4" s="4"/>
      <c r="B4" s="4"/>
      <c r="C4" s="4"/>
      <c r="D4" s="4"/>
      <c r="E4" s="4"/>
      <c r="F4" s="5"/>
      <c r="G4" s="5"/>
      <c r="H4" s="2"/>
    </row>
    <row r="5" spans="1:8" ht="23.25">
      <c r="A5" s="2"/>
      <c r="B5" s="4"/>
      <c r="C5" s="4"/>
      <c r="D5" s="6" t="s">
        <v>91</v>
      </c>
      <c r="E5" s="7"/>
      <c r="F5" s="8"/>
      <c r="G5" s="5"/>
      <c r="H5" s="2"/>
    </row>
    <row r="6" spans="1:8" ht="15">
      <c r="A6" s="9" t="s">
        <v>3</v>
      </c>
      <c r="B6" s="4"/>
      <c r="C6" s="4"/>
      <c r="D6" s="4"/>
      <c r="E6" s="4"/>
      <c r="F6" s="5"/>
      <c r="G6" s="5"/>
      <c r="H6" s="2"/>
    </row>
    <row r="7" spans="1:8" ht="15.7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>
      <c r="A9" s="83" t="s">
        <v>10</v>
      </c>
      <c r="B9" s="13"/>
      <c r="C9" s="14"/>
      <c r="D9" s="88"/>
      <c r="E9" s="89"/>
      <c r="F9" s="89"/>
      <c r="G9" s="121"/>
      <c r="H9" s="15"/>
    </row>
    <row r="10" spans="1:8" ht="15.75">
      <c r="A10" s="83" t="s">
        <v>11</v>
      </c>
      <c r="B10" s="13"/>
      <c r="C10" s="14"/>
      <c r="D10" s="88">
        <v>3</v>
      </c>
      <c r="E10" s="89">
        <v>1299092</v>
      </c>
      <c r="F10" s="89">
        <v>229885</v>
      </c>
      <c r="G10" s="121">
        <f>F10/E10</f>
        <v>0.17695821389093305</v>
      </c>
      <c r="H10" s="15"/>
    </row>
    <row r="11" spans="1:8" ht="15.75">
      <c r="A11" s="83" t="s">
        <v>141</v>
      </c>
      <c r="B11" s="13"/>
      <c r="C11" s="14"/>
      <c r="D11" s="88"/>
      <c r="E11" s="89"/>
      <c r="F11" s="89"/>
      <c r="G11" s="121"/>
      <c r="H11" s="15"/>
    </row>
    <row r="12" spans="1:8" ht="15.75">
      <c r="A12" s="83" t="s">
        <v>25</v>
      </c>
      <c r="B12" s="13"/>
      <c r="C12" s="14"/>
      <c r="D12" s="88">
        <v>1</v>
      </c>
      <c r="E12" s="89">
        <v>91333</v>
      </c>
      <c r="F12" s="89">
        <v>-65194.4</v>
      </c>
      <c r="G12" s="121">
        <f>F12/E12</f>
        <v>-0.7138099044157096</v>
      </c>
      <c r="H12" s="15"/>
    </row>
    <row r="13" spans="1:8" ht="15.75">
      <c r="A13" s="83" t="s">
        <v>82</v>
      </c>
      <c r="B13" s="13"/>
      <c r="C13" s="14"/>
      <c r="D13" s="88"/>
      <c r="E13" s="89"/>
      <c r="F13" s="89"/>
      <c r="G13" s="121"/>
      <c r="H13" s="15"/>
    </row>
    <row r="14" spans="1:8" ht="15.75">
      <c r="A14" s="83" t="s">
        <v>122</v>
      </c>
      <c r="B14" s="13"/>
      <c r="C14" s="14"/>
      <c r="D14" s="88"/>
      <c r="E14" s="89"/>
      <c r="F14" s="89"/>
      <c r="G14" s="121"/>
      <c r="H14" s="15"/>
    </row>
    <row r="15" spans="1:8" ht="15.75">
      <c r="A15" s="83" t="s">
        <v>124</v>
      </c>
      <c r="B15" s="13"/>
      <c r="C15" s="14"/>
      <c r="D15" s="88">
        <v>23</v>
      </c>
      <c r="E15" s="89">
        <v>3743683</v>
      </c>
      <c r="F15" s="89">
        <v>962149</v>
      </c>
      <c r="G15" s="121">
        <f>F15/E15</f>
        <v>0.25700600184363903</v>
      </c>
      <c r="H15" s="15"/>
    </row>
    <row r="16" spans="1:8" ht="15.75">
      <c r="A16" s="83" t="s">
        <v>128</v>
      </c>
      <c r="B16" s="13"/>
      <c r="C16" s="14"/>
      <c r="D16" s="88"/>
      <c r="E16" s="89"/>
      <c r="F16" s="89"/>
      <c r="G16" s="121"/>
      <c r="H16" s="15"/>
    </row>
    <row r="17" spans="1:8" ht="15.75">
      <c r="A17" s="83" t="s">
        <v>88</v>
      </c>
      <c r="B17" s="13"/>
      <c r="C17" s="14"/>
      <c r="D17" s="88">
        <v>1</v>
      </c>
      <c r="E17" s="89">
        <v>779916</v>
      </c>
      <c r="F17" s="89">
        <v>145846</v>
      </c>
      <c r="G17" s="121">
        <f>F17/E17</f>
        <v>0.1870021899794337</v>
      </c>
      <c r="H17" s="15"/>
    </row>
    <row r="18" spans="1:8" ht="15.75">
      <c r="A18" s="85" t="s">
        <v>131</v>
      </c>
      <c r="B18" s="13"/>
      <c r="C18" s="14"/>
      <c r="D18" s="88"/>
      <c r="E18" s="89"/>
      <c r="F18" s="89"/>
      <c r="G18" s="121"/>
      <c r="H18" s="15"/>
    </row>
    <row r="19" spans="1:8" ht="15.75">
      <c r="A19" s="83" t="s">
        <v>15</v>
      </c>
      <c r="B19" s="13"/>
      <c r="C19" s="14"/>
      <c r="D19" s="88">
        <v>4</v>
      </c>
      <c r="E19" s="89">
        <v>1196672</v>
      </c>
      <c r="F19" s="89">
        <v>151287</v>
      </c>
      <c r="G19" s="121">
        <f>F19/E19</f>
        <v>0.12642311343459192</v>
      </c>
      <c r="H19" s="15"/>
    </row>
    <row r="20" spans="1:8" ht="15.75">
      <c r="A20" s="83" t="s">
        <v>63</v>
      </c>
      <c r="B20" s="13"/>
      <c r="C20" s="14"/>
      <c r="D20" s="88"/>
      <c r="E20" s="89"/>
      <c r="F20" s="89"/>
      <c r="G20" s="121"/>
      <c r="H20" s="15"/>
    </row>
    <row r="21" spans="1:8" ht="15.75">
      <c r="A21" s="83" t="s">
        <v>113</v>
      </c>
      <c r="B21" s="13"/>
      <c r="C21" s="14"/>
      <c r="D21" s="88">
        <v>1</v>
      </c>
      <c r="E21" s="89">
        <v>153592</v>
      </c>
      <c r="F21" s="89">
        <v>30538</v>
      </c>
      <c r="G21" s="121">
        <f>F21/E21</f>
        <v>0.19882545965935725</v>
      </c>
      <c r="H21" s="15"/>
    </row>
    <row r="22" spans="1:8" ht="15.75">
      <c r="A22" s="83" t="s">
        <v>145</v>
      </c>
      <c r="B22" s="13"/>
      <c r="C22" s="14"/>
      <c r="D22" s="88"/>
      <c r="E22" s="89"/>
      <c r="F22" s="89"/>
      <c r="G22" s="121"/>
      <c r="H22" s="15"/>
    </row>
    <row r="23" spans="1:8" ht="15.75">
      <c r="A23" s="83" t="s">
        <v>133</v>
      </c>
      <c r="B23" s="13"/>
      <c r="C23" s="14"/>
      <c r="D23" s="88"/>
      <c r="E23" s="89"/>
      <c r="F23" s="89"/>
      <c r="G23" s="121"/>
      <c r="H23" s="15"/>
    </row>
    <row r="24" spans="1:8" ht="15.75">
      <c r="A24" s="83" t="s">
        <v>18</v>
      </c>
      <c r="B24" s="13"/>
      <c r="C24" s="14"/>
      <c r="D24" s="88"/>
      <c r="E24" s="89">
        <v>42895</v>
      </c>
      <c r="F24" s="89">
        <v>209</v>
      </c>
      <c r="G24" s="121">
        <f>F24/E24</f>
        <v>0.004872362746240821</v>
      </c>
      <c r="H24" s="15"/>
    </row>
    <row r="25" spans="1:8" ht="15.75">
      <c r="A25" s="84" t="s">
        <v>20</v>
      </c>
      <c r="B25" s="13"/>
      <c r="C25" s="14"/>
      <c r="D25" s="88">
        <v>5</v>
      </c>
      <c r="E25" s="89">
        <v>985288</v>
      </c>
      <c r="F25" s="89">
        <v>328737</v>
      </c>
      <c r="G25" s="121">
        <f>F25/E25</f>
        <v>0.3336455939786134</v>
      </c>
      <c r="H25" s="15"/>
    </row>
    <row r="26" spans="1:8" ht="15.75">
      <c r="A26" s="84" t="s">
        <v>21</v>
      </c>
      <c r="B26" s="13"/>
      <c r="C26" s="14"/>
      <c r="D26" s="88">
        <v>10</v>
      </c>
      <c r="E26" s="89">
        <v>134023</v>
      </c>
      <c r="F26" s="89">
        <v>134023</v>
      </c>
      <c r="G26" s="121">
        <f>F26/E26</f>
        <v>1</v>
      </c>
      <c r="H26" s="15"/>
    </row>
    <row r="27" spans="1:8" ht="15.75">
      <c r="A27" s="85" t="s">
        <v>22</v>
      </c>
      <c r="B27" s="13"/>
      <c r="C27" s="14"/>
      <c r="D27" s="88"/>
      <c r="E27" s="89"/>
      <c r="F27" s="89"/>
      <c r="G27" s="121"/>
      <c r="H27" s="15"/>
    </row>
    <row r="28" spans="1:8" ht="15.75">
      <c r="A28" s="85" t="s">
        <v>23</v>
      </c>
      <c r="B28" s="13"/>
      <c r="C28" s="14"/>
      <c r="D28" s="88"/>
      <c r="E28" s="89">
        <v>30131</v>
      </c>
      <c r="F28" s="89">
        <v>20281</v>
      </c>
      <c r="G28" s="121">
        <f aca="true" t="shared" si="0" ref="G28:G34">F28/E28</f>
        <v>0.6730941555208921</v>
      </c>
      <c r="H28" s="15"/>
    </row>
    <row r="29" spans="1:8" ht="15.75">
      <c r="A29" s="85" t="s">
        <v>24</v>
      </c>
      <c r="B29" s="13"/>
      <c r="C29" s="14"/>
      <c r="D29" s="88">
        <v>1</v>
      </c>
      <c r="E29" s="89">
        <v>161885</v>
      </c>
      <c r="F29" s="89">
        <v>49638</v>
      </c>
      <c r="G29" s="121">
        <f t="shared" si="0"/>
        <v>0.3066250733545418</v>
      </c>
      <c r="H29" s="15"/>
    </row>
    <row r="30" spans="1:8" ht="15.75">
      <c r="A30" s="85" t="s">
        <v>73</v>
      </c>
      <c r="B30" s="13"/>
      <c r="C30" s="14"/>
      <c r="D30" s="88">
        <v>1</v>
      </c>
      <c r="E30" s="89">
        <v>132112</v>
      </c>
      <c r="F30" s="89">
        <v>37540</v>
      </c>
      <c r="G30" s="121">
        <f t="shared" si="0"/>
        <v>0.2841528400145331</v>
      </c>
      <c r="H30" s="15"/>
    </row>
    <row r="31" spans="1:8" ht="15.75">
      <c r="A31" s="85" t="s">
        <v>90</v>
      </c>
      <c r="B31" s="13"/>
      <c r="C31" s="14"/>
      <c r="D31" s="88">
        <v>1</v>
      </c>
      <c r="E31" s="89">
        <v>192495</v>
      </c>
      <c r="F31" s="89">
        <v>52209.5</v>
      </c>
      <c r="G31" s="121">
        <f t="shared" si="0"/>
        <v>0.27122522662926307</v>
      </c>
      <c r="H31" s="15"/>
    </row>
    <row r="32" spans="1:8" ht="15.75">
      <c r="A32" s="85" t="s">
        <v>126</v>
      </c>
      <c r="B32" s="13"/>
      <c r="C32" s="14"/>
      <c r="D32" s="88"/>
      <c r="E32" s="89"/>
      <c r="F32" s="89"/>
      <c r="G32" s="121"/>
      <c r="H32" s="15"/>
    </row>
    <row r="33" spans="1:8" ht="15.75">
      <c r="A33" s="85" t="s">
        <v>27</v>
      </c>
      <c r="B33" s="13"/>
      <c r="C33" s="14"/>
      <c r="D33" s="88">
        <v>2</v>
      </c>
      <c r="E33" s="89">
        <v>323210</v>
      </c>
      <c r="F33" s="89">
        <v>11413.04</v>
      </c>
      <c r="G33" s="121">
        <f t="shared" si="0"/>
        <v>0.03531153120262368</v>
      </c>
      <c r="H33" s="15"/>
    </row>
    <row r="34" spans="1:8" ht="15.75">
      <c r="A34" s="85" t="s">
        <v>86</v>
      </c>
      <c r="B34" s="13"/>
      <c r="C34" s="14"/>
      <c r="D34" s="88">
        <v>5</v>
      </c>
      <c r="E34" s="89">
        <v>3105936</v>
      </c>
      <c r="F34" s="89">
        <v>462893.5</v>
      </c>
      <c r="G34" s="121">
        <f t="shared" si="0"/>
        <v>0.14903510568150793</v>
      </c>
      <c r="H34" s="15"/>
    </row>
    <row r="35" spans="1:8" ht="15">
      <c r="A35" s="16" t="s">
        <v>28</v>
      </c>
      <c r="B35" s="13"/>
      <c r="C35" s="14"/>
      <c r="D35" s="92"/>
      <c r="E35" s="111">
        <v>18395</v>
      </c>
      <c r="F35" s="89">
        <v>3679</v>
      </c>
      <c r="G35" s="122"/>
      <c r="H35" s="15"/>
    </row>
    <row r="36" spans="1:8" ht="15">
      <c r="A36" s="16" t="s">
        <v>47</v>
      </c>
      <c r="B36" s="13"/>
      <c r="C36" s="14"/>
      <c r="D36" s="92"/>
      <c r="E36" s="111"/>
      <c r="F36" s="89"/>
      <c r="G36" s="122"/>
      <c r="H36" s="15"/>
    </row>
    <row r="37" spans="1:8" ht="15">
      <c r="A37" s="16" t="s">
        <v>30</v>
      </c>
      <c r="B37" s="13"/>
      <c r="C37" s="14"/>
      <c r="D37" s="92"/>
      <c r="E37" s="111"/>
      <c r="F37" s="89"/>
      <c r="G37" s="122"/>
      <c r="H37" s="15"/>
    </row>
    <row r="38" spans="1:8" ht="15">
      <c r="A38" s="17"/>
      <c r="B38" s="18"/>
      <c r="C38" s="14"/>
      <c r="D38" s="92"/>
      <c r="E38" s="112"/>
      <c r="F38" s="112"/>
      <c r="G38" s="122"/>
      <c r="H38" s="15"/>
    </row>
    <row r="39" spans="1:8" ht="15.75">
      <c r="A39" s="19" t="s">
        <v>31</v>
      </c>
      <c r="B39" s="20"/>
      <c r="C39" s="21"/>
      <c r="D39" s="96">
        <f>SUM(D9:D38)</f>
        <v>58</v>
      </c>
      <c r="E39" s="97">
        <f>SUM(E9:E38)</f>
        <v>12390658</v>
      </c>
      <c r="F39" s="97">
        <f>SUM(F9:F38)</f>
        <v>2555133.64</v>
      </c>
      <c r="G39" s="123">
        <f>F39/E39</f>
        <v>0.20621452387758585</v>
      </c>
      <c r="H39" s="15"/>
    </row>
    <row r="40" spans="1:8" ht="15.75">
      <c r="A40" s="22"/>
      <c r="B40" s="22"/>
      <c r="C40" s="22"/>
      <c r="D40" s="99"/>
      <c r="E40" s="100"/>
      <c r="F40" s="101"/>
      <c r="G40" s="101"/>
      <c r="H40" s="2"/>
    </row>
    <row r="41" spans="1:8" ht="18">
      <c r="A41" s="23" t="s">
        <v>32</v>
      </c>
      <c r="B41" s="24"/>
      <c r="C41" s="24"/>
      <c r="D41" s="102"/>
      <c r="E41" s="103"/>
      <c r="F41" s="104"/>
      <c r="G41" s="124"/>
      <c r="H41" s="2"/>
    </row>
    <row r="42" spans="1:8" ht="15.75">
      <c r="A42" s="26"/>
      <c r="B42" s="26"/>
      <c r="C42" s="26"/>
      <c r="D42" s="105"/>
      <c r="E42" s="102" t="s">
        <v>33</v>
      </c>
      <c r="F42" s="102" t="s">
        <v>33</v>
      </c>
      <c r="G42" s="125" t="s">
        <v>5</v>
      </c>
      <c r="H42" s="2"/>
    </row>
    <row r="43" spans="1:8" ht="15.75">
      <c r="A43" s="26"/>
      <c r="B43" s="26"/>
      <c r="C43" s="26"/>
      <c r="D43" s="105" t="s">
        <v>6</v>
      </c>
      <c r="E43" s="106" t="s">
        <v>34</v>
      </c>
      <c r="F43" s="104" t="s">
        <v>8</v>
      </c>
      <c r="G43" s="126" t="s">
        <v>35</v>
      </c>
      <c r="H43" s="2"/>
    </row>
    <row r="44" spans="1:8" ht="15.75">
      <c r="A44" s="27" t="s">
        <v>36</v>
      </c>
      <c r="B44" s="28"/>
      <c r="C44" s="14"/>
      <c r="D44" s="88">
        <v>82</v>
      </c>
      <c r="E44" s="128">
        <v>10306136</v>
      </c>
      <c r="F44" s="89">
        <v>597391.32</v>
      </c>
      <c r="G44" s="121">
        <f>1-(+F44/E44)</f>
        <v>0.9420353738782411</v>
      </c>
      <c r="H44" s="15"/>
    </row>
    <row r="45" spans="1:8" ht="15.75">
      <c r="A45" s="27" t="s">
        <v>37</v>
      </c>
      <c r="B45" s="28"/>
      <c r="C45" s="14"/>
      <c r="D45" s="88"/>
      <c r="E45" s="128"/>
      <c r="F45" s="89"/>
      <c r="G45" s="121"/>
      <c r="H45" s="15"/>
    </row>
    <row r="46" spans="1:8" ht="15.75">
      <c r="A46" s="27" t="s">
        <v>38</v>
      </c>
      <c r="B46" s="28"/>
      <c r="C46" s="14"/>
      <c r="D46" s="88">
        <v>122</v>
      </c>
      <c r="E46" s="128">
        <v>9990249</v>
      </c>
      <c r="F46" s="89">
        <v>702404.69</v>
      </c>
      <c r="G46" s="121">
        <f>1-(+F46/E46)</f>
        <v>0.929690972667448</v>
      </c>
      <c r="H46" s="15"/>
    </row>
    <row r="47" spans="1:8" ht="15.75">
      <c r="A47" s="27" t="s">
        <v>39</v>
      </c>
      <c r="B47" s="28"/>
      <c r="C47" s="14"/>
      <c r="D47" s="88">
        <v>6</v>
      </c>
      <c r="E47" s="128">
        <v>3100196.5</v>
      </c>
      <c r="F47" s="89">
        <v>-22302.89</v>
      </c>
      <c r="G47" s="121">
        <f>1-(+F47/E47)</f>
        <v>1.0071940246368254</v>
      </c>
      <c r="H47" s="15"/>
    </row>
    <row r="48" spans="1:8" ht="15.75">
      <c r="A48" s="27" t="s">
        <v>40</v>
      </c>
      <c r="B48" s="28"/>
      <c r="C48" s="14"/>
      <c r="D48" s="88">
        <v>109</v>
      </c>
      <c r="E48" s="128">
        <v>11633723.74</v>
      </c>
      <c r="F48" s="89">
        <v>545329.1</v>
      </c>
      <c r="G48" s="121">
        <f aca="true" t="shared" si="1" ref="G48:G54">1-(+F48/E48)</f>
        <v>0.9531251461537628</v>
      </c>
      <c r="H48" s="15"/>
    </row>
    <row r="49" spans="1:8" ht="15.75">
      <c r="A49" s="27" t="s">
        <v>41</v>
      </c>
      <c r="B49" s="28"/>
      <c r="C49" s="14"/>
      <c r="D49" s="88">
        <v>8</v>
      </c>
      <c r="E49" s="128">
        <v>859833</v>
      </c>
      <c r="F49" s="89">
        <v>12806</v>
      </c>
      <c r="G49" s="121">
        <f t="shared" si="1"/>
        <v>0.9851064101982594</v>
      </c>
      <c r="H49" s="15"/>
    </row>
    <row r="50" spans="1:8" ht="15.75">
      <c r="A50" s="27" t="s">
        <v>42</v>
      </c>
      <c r="B50" s="28"/>
      <c r="C50" s="14"/>
      <c r="D50" s="88">
        <v>23</v>
      </c>
      <c r="E50" s="128">
        <v>1442053</v>
      </c>
      <c r="F50" s="89">
        <v>168014.3</v>
      </c>
      <c r="G50" s="121">
        <f t="shared" si="1"/>
        <v>0.8834895111344728</v>
      </c>
      <c r="H50" s="15"/>
    </row>
    <row r="51" spans="1:8" ht="15.75">
      <c r="A51" s="27" t="s">
        <v>43</v>
      </c>
      <c r="B51" s="28"/>
      <c r="C51" s="14"/>
      <c r="D51" s="88"/>
      <c r="E51" s="128"/>
      <c r="F51" s="89"/>
      <c r="G51" s="121"/>
      <c r="H51" s="15"/>
    </row>
    <row r="52" spans="1:8" ht="15.75">
      <c r="A52" s="54" t="s">
        <v>44</v>
      </c>
      <c r="B52" s="28"/>
      <c r="C52" s="14"/>
      <c r="D52" s="88">
        <v>7</v>
      </c>
      <c r="E52" s="128">
        <v>320300</v>
      </c>
      <c r="F52" s="89">
        <v>50965</v>
      </c>
      <c r="G52" s="121">
        <f t="shared" si="1"/>
        <v>0.8408835466749922</v>
      </c>
      <c r="H52" s="15"/>
    </row>
    <row r="53" spans="1:8" ht="15.75">
      <c r="A53" s="55" t="s">
        <v>64</v>
      </c>
      <c r="B53" s="28"/>
      <c r="C53" s="14"/>
      <c r="D53" s="88"/>
      <c r="E53" s="128"/>
      <c r="F53" s="89"/>
      <c r="G53" s="121"/>
      <c r="H53" s="15"/>
    </row>
    <row r="54" spans="1:8" ht="15.75">
      <c r="A54" s="27" t="s">
        <v>114</v>
      </c>
      <c r="B54" s="28"/>
      <c r="C54" s="14"/>
      <c r="D54" s="88">
        <v>1050</v>
      </c>
      <c r="E54" s="128">
        <v>73795543.28</v>
      </c>
      <c r="F54" s="89">
        <v>8682828.13</v>
      </c>
      <c r="G54" s="121">
        <f t="shared" si="1"/>
        <v>0.8823393968785482</v>
      </c>
      <c r="H54" s="15"/>
    </row>
    <row r="55" spans="1:8" ht="15.75">
      <c r="A55" s="87" t="s">
        <v>115</v>
      </c>
      <c r="B55" s="30"/>
      <c r="C55" s="14"/>
      <c r="D55" s="88"/>
      <c r="E55" s="89"/>
      <c r="F55" s="89"/>
      <c r="G55" s="121"/>
      <c r="H55" s="15"/>
    </row>
    <row r="56" spans="1:8" ht="15.75">
      <c r="A56" s="56"/>
      <c r="B56" s="30"/>
      <c r="C56" s="14"/>
      <c r="D56" s="88"/>
      <c r="E56" s="89"/>
      <c r="F56" s="89"/>
      <c r="G56" s="121"/>
      <c r="H56" s="15"/>
    </row>
    <row r="57" spans="1:8" ht="15">
      <c r="A57" s="16" t="s">
        <v>45</v>
      </c>
      <c r="B57" s="30"/>
      <c r="C57" s="14"/>
      <c r="D57" s="92"/>
      <c r="E57" s="112"/>
      <c r="F57" s="89"/>
      <c r="G57" s="122"/>
      <c r="H57" s="15"/>
    </row>
    <row r="58" spans="1:8" ht="15">
      <c r="A58" s="16" t="s">
        <v>46</v>
      </c>
      <c r="B58" s="28"/>
      <c r="C58" s="14"/>
      <c r="D58" s="92"/>
      <c r="E58" s="112"/>
      <c r="F58" s="89"/>
      <c r="G58" s="122"/>
      <c r="H58" s="15"/>
    </row>
    <row r="59" spans="1:8" ht="15">
      <c r="A59" s="16" t="s">
        <v>47</v>
      </c>
      <c r="B59" s="28"/>
      <c r="C59" s="14"/>
      <c r="D59" s="92"/>
      <c r="E59" s="111"/>
      <c r="F59" s="89"/>
      <c r="G59" s="122"/>
      <c r="H59" s="15"/>
    </row>
    <row r="60" spans="1:8" ht="15">
      <c r="A60" s="16" t="s">
        <v>30</v>
      </c>
      <c r="B60" s="28"/>
      <c r="C60" s="14"/>
      <c r="D60" s="92"/>
      <c r="E60" s="111"/>
      <c r="F60" s="89"/>
      <c r="G60" s="122"/>
      <c r="H60" s="15"/>
    </row>
    <row r="61" spans="1:8" ht="15.75">
      <c r="A61" s="32"/>
      <c r="B61" s="18"/>
      <c r="C61" s="14"/>
      <c r="D61" s="92"/>
      <c r="E61" s="95"/>
      <c r="F61" s="95"/>
      <c r="G61" s="122"/>
      <c r="H61" s="2"/>
    </row>
    <row r="62" spans="1:8" ht="15.75">
      <c r="A62" s="20" t="s">
        <v>48</v>
      </c>
      <c r="B62" s="20"/>
      <c r="C62" s="21"/>
      <c r="D62" s="96">
        <f>SUM(D44:D58)</f>
        <v>1407</v>
      </c>
      <c r="E62" s="97">
        <f>SUM(E44:E61)</f>
        <v>111448034.52000001</v>
      </c>
      <c r="F62" s="97">
        <f>SUM(F44:F61)</f>
        <v>10737435.65</v>
      </c>
      <c r="G62" s="127">
        <f>1-(+F62/E62)</f>
        <v>0.9036552264358408</v>
      </c>
      <c r="H62" s="2"/>
    </row>
    <row r="63" spans="1:8" ht="15">
      <c r="A63" s="33"/>
      <c r="B63" s="33"/>
      <c r="C63" s="33"/>
      <c r="D63" s="107"/>
      <c r="E63" s="108"/>
      <c r="F63" s="34"/>
      <c r="G63" s="34"/>
      <c r="H63" s="2"/>
    </row>
    <row r="64" spans="1:8" ht="18">
      <c r="A64" s="35" t="s">
        <v>49</v>
      </c>
      <c r="B64" s="36"/>
      <c r="C64" s="36"/>
      <c r="D64" s="109"/>
      <c r="E64" s="109"/>
      <c r="F64" s="110">
        <f>F62+F39</f>
        <v>13292569.290000001</v>
      </c>
      <c r="G64" s="109"/>
      <c r="H64" s="2"/>
    </row>
    <row r="65" spans="1:8" ht="18">
      <c r="A65" s="35"/>
      <c r="B65" s="36"/>
      <c r="C65" s="36"/>
      <c r="D65" s="36"/>
      <c r="E65" s="36"/>
      <c r="F65" s="37"/>
      <c r="G65" s="36"/>
      <c r="H65" s="2"/>
    </row>
    <row r="66" spans="1:8" ht="15.75">
      <c r="A66" s="4" t="s">
        <v>51</v>
      </c>
      <c r="B66" s="40"/>
      <c r="C66" s="40"/>
      <c r="D66" s="40"/>
      <c r="E66" s="40"/>
      <c r="F66" s="41"/>
      <c r="G66" s="40"/>
      <c r="H66" s="2"/>
    </row>
    <row r="67" spans="1:8" ht="15.75">
      <c r="A67" s="4" t="s">
        <v>52</v>
      </c>
      <c r="B67" s="40"/>
      <c r="C67" s="40"/>
      <c r="D67" s="40"/>
      <c r="E67" s="40"/>
      <c r="F67" s="41"/>
      <c r="G67" s="40"/>
      <c r="H67" s="2"/>
    </row>
    <row r="68" spans="1:8" ht="15.75">
      <c r="A68" s="4"/>
      <c r="B68" s="40"/>
      <c r="C68" s="40"/>
      <c r="D68" s="40"/>
      <c r="E68" s="40"/>
      <c r="F68" s="41"/>
      <c r="G68" s="40"/>
      <c r="H68" s="2"/>
    </row>
    <row r="69" spans="1:8" ht="18">
      <c r="A69" s="42" t="s">
        <v>53</v>
      </c>
      <c r="B69" s="39"/>
      <c r="C69" s="39"/>
      <c r="D69" s="39"/>
      <c r="E69" s="39"/>
      <c r="F69" s="37"/>
      <c r="G69" s="39"/>
      <c r="H69" s="2"/>
    </row>
    <row r="70" spans="1:8" ht="18">
      <c r="A70" s="43"/>
      <c r="B70" s="39"/>
      <c r="C70" s="39"/>
      <c r="D70" s="39"/>
      <c r="E70" s="37"/>
      <c r="F70" s="2"/>
      <c r="G70" s="2"/>
      <c r="H70" s="2"/>
    </row>
    <row r="71" spans="1:8" ht="18">
      <c r="A71" s="43"/>
      <c r="B71" s="39"/>
      <c r="C71" s="39"/>
      <c r="D71" s="39"/>
      <c r="E71" s="44"/>
      <c r="F71" s="2"/>
      <c r="G71" s="2"/>
      <c r="H71" s="2"/>
    </row>
    <row r="72" spans="1:8" ht="18">
      <c r="A72" s="43"/>
      <c r="B72" s="39"/>
      <c r="C72" s="39"/>
      <c r="D72" s="39"/>
      <c r="E72" s="45"/>
      <c r="F72" s="2"/>
      <c r="G72" s="2"/>
      <c r="H72" s="2"/>
    </row>
    <row r="73" spans="1:8" ht="18">
      <c r="A73" s="43"/>
      <c r="B73" s="39"/>
      <c r="C73" s="39"/>
      <c r="D73" s="39"/>
      <c r="E73" s="46"/>
      <c r="F73" s="2"/>
      <c r="G73" s="2"/>
      <c r="H73" s="2"/>
    </row>
    <row r="74" spans="1:8" ht="18">
      <c r="A74" s="43"/>
      <c r="B74" s="39"/>
      <c r="C74" s="39"/>
      <c r="D74" s="39"/>
      <c r="E74" s="37"/>
      <c r="F74" s="2"/>
      <c r="G74" s="2"/>
      <c r="H74" s="2"/>
    </row>
    <row r="75" spans="1:8" ht="18">
      <c r="A75" s="43"/>
      <c r="B75" s="39"/>
      <c r="C75" s="39"/>
      <c r="D75" s="39"/>
      <c r="E75" s="37"/>
      <c r="F75" s="2"/>
      <c r="G75" s="2"/>
      <c r="H75" s="2"/>
    </row>
    <row r="76" spans="1:8" ht="18">
      <c r="A76" s="43"/>
      <c r="B76" s="39"/>
      <c r="C76" s="39"/>
      <c r="D76" s="39"/>
      <c r="E76" s="44"/>
      <c r="F76" s="2"/>
      <c r="G76" s="2"/>
      <c r="H76" s="2"/>
    </row>
    <row r="77" spans="1:8" ht="18">
      <c r="A77" s="43"/>
      <c r="B77" s="39"/>
      <c r="C77" s="39"/>
      <c r="D77" s="39"/>
      <c r="E77" s="45"/>
      <c r="F77" s="2"/>
      <c r="G77" s="2"/>
      <c r="H77" s="2"/>
    </row>
    <row r="78" spans="1:8" ht="18">
      <c r="A78" s="43"/>
      <c r="B78" s="39"/>
      <c r="C78" s="39"/>
      <c r="D78" s="39"/>
      <c r="E78" s="45"/>
      <c r="F78" s="2"/>
      <c r="G78" s="2"/>
      <c r="H78" s="2"/>
    </row>
    <row r="79" spans="1:8" ht="18">
      <c r="A79" s="43"/>
      <c r="B79" s="39"/>
      <c r="C79" s="39"/>
      <c r="D79" s="39"/>
      <c r="E79" s="45"/>
      <c r="F79" s="2"/>
      <c r="G79" s="2"/>
      <c r="H79" s="2"/>
    </row>
    <row r="80" spans="1:8" ht="18">
      <c r="A80" s="43"/>
      <c r="B80" s="39"/>
      <c r="C80" s="39"/>
      <c r="D80" s="39"/>
      <c r="E80" s="47"/>
      <c r="F80" s="2"/>
      <c r="G80" s="2"/>
      <c r="H80" s="2"/>
    </row>
    <row r="81" spans="1:8" ht="18">
      <c r="A81" s="43"/>
      <c r="B81" s="39"/>
      <c r="C81" s="39"/>
      <c r="D81" s="39"/>
      <c r="E81" s="39"/>
      <c r="F81" s="2"/>
      <c r="G81" s="2"/>
      <c r="H81" s="2"/>
    </row>
    <row r="82" spans="1:8" ht="15.75">
      <c r="A82" s="48"/>
      <c r="B82" s="2"/>
      <c r="C82" s="2"/>
      <c r="D82" s="2"/>
      <c r="E82" s="2"/>
      <c r="F82" s="2"/>
      <c r="G82" s="2"/>
      <c r="H82" s="2"/>
    </row>
  </sheetData>
  <sheetProtection/>
  <printOptions horizontalCentered="1"/>
  <pageMargins left="0.75" right="0.75" top="0.31" bottom="0.25" header="0.5" footer="0.5"/>
  <pageSetup horizontalDpi="600" verticalDpi="600" orientation="landscape" scale="5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68"/>
  <sheetViews>
    <sheetView showOutlineSymbols="0" zoomScale="87" zoomScaleNormal="87" zoomScalePageLayoutView="0" workbookViewId="0" topLeftCell="A4">
      <selection activeCell="A41" sqref="A41:IV41"/>
    </sheetView>
  </sheetViews>
  <sheetFormatPr defaultColWidth="8.88671875" defaultRowHeight="13.5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7.6640625" style="3" customWidth="1"/>
    <col min="6" max="6" width="14.6640625" style="3" customWidth="1"/>
    <col min="7" max="7" width="11.6640625" style="3" customWidth="1"/>
    <col min="8" max="16384" width="8.88671875" style="3" customWidth="1"/>
  </cols>
  <sheetData>
    <row r="1" spans="1:8" ht="23.25">
      <c r="A1" s="1" t="s">
        <v>0</v>
      </c>
      <c r="B1" s="2"/>
      <c r="C1" s="2"/>
      <c r="D1" s="2"/>
      <c r="E1" s="2"/>
      <c r="F1" s="2"/>
      <c r="G1" s="2"/>
      <c r="H1" s="2"/>
    </row>
    <row r="2" spans="1:8" ht="23.25">
      <c r="A2" s="1" t="s">
        <v>1</v>
      </c>
      <c r="B2" s="2"/>
      <c r="C2" s="2"/>
      <c r="D2" s="2"/>
      <c r="E2" s="2"/>
      <c r="F2" s="2"/>
      <c r="G2" s="2"/>
      <c r="H2" s="2"/>
    </row>
    <row r="3" spans="1:8" ht="23.25">
      <c r="A3" s="1" t="str">
        <f>ARG!$A$3</f>
        <v>MONTH ENDED:    SEPTEMBER 2018</v>
      </c>
      <c r="B3" s="2"/>
      <c r="C3" s="2"/>
      <c r="D3" s="2"/>
      <c r="E3" s="2"/>
      <c r="F3" s="2"/>
      <c r="G3" s="2"/>
      <c r="H3" s="2"/>
    </row>
    <row r="4" spans="1:8" ht="15">
      <c r="A4" s="4"/>
      <c r="B4" s="4"/>
      <c r="C4" s="4"/>
      <c r="D4" s="4"/>
      <c r="E4" s="4"/>
      <c r="F4" s="5"/>
      <c r="G4" s="5"/>
      <c r="H4" s="2"/>
    </row>
    <row r="5" spans="1:8" ht="23.25">
      <c r="A5" s="2"/>
      <c r="B5" s="4"/>
      <c r="C5" s="4"/>
      <c r="D5" s="6" t="s">
        <v>92</v>
      </c>
      <c r="E5" s="7"/>
      <c r="F5" s="8"/>
      <c r="G5" s="5"/>
      <c r="H5" s="2"/>
    </row>
    <row r="6" spans="1:8" ht="15">
      <c r="A6" s="9" t="s">
        <v>3</v>
      </c>
      <c r="B6" s="4"/>
      <c r="C6" s="4"/>
      <c r="D6" s="4"/>
      <c r="E6" s="4"/>
      <c r="F6" s="5"/>
      <c r="G6" s="5"/>
      <c r="H6" s="2"/>
    </row>
    <row r="7" spans="1:8" ht="15.7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>
      <c r="A9" s="83" t="s">
        <v>10</v>
      </c>
      <c r="B9" s="13"/>
      <c r="C9" s="14"/>
      <c r="D9" s="88"/>
      <c r="E9" s="116"/>
      <c r="F9" s="89"/>
      <c r="G9" s="121"/>
      <c r="H9" s="15"/>
    </row>
    <row r="10" spans="1:8" ht="15.75">
      <c r="A10" s="83" t="s">
        <v>11</v>
      </c>
      <c r="B10" s="13"/>
      <c r="C10" s="14"/>
      <c r="D10" s="88">
        <v>3</v>
      </c>
      <c r="E10" s="116">
        <v>427676</v>
      </c>
      <c r="F10" s="89">
        <v>38737.5</v>
      </c>
      <c r="G10" s="121">
        <f>F10/E10</f>
        <v>0.09057674501257962</v>
      </c>
      <c r="H10" s="15"/>
    </row>
    <row r="11" spans="1:8" ht="15.75">
      <c r="A11" s="83" t="s">
        <v>81</v>
      </c>
      <c r="B11" s="13"/>
      <c r="C11" s="14"/>
      <c r="D11" s="88"/>
      <c r="E11" s="116"/>
      <c r="F11" s="89"/>
      <c r="G11" s="121"/>
      <c r="H11" s="15"/>
    </row>
    <row r="12" spans="1:8" ht="15.75">
      <c r="A12" s="83" t="s">
        <v>25</v>
      </c>
      <c r="B12" s="13"/>
      <c r="C12" s="14"/>
      <c r="D12" s="88"/>
      <c r="E12" s="116"/>
      <c r="F12" s="89"/>
      <c r="G12" s="121"/>
      <c r="H12" s="15"/>
    </row>
    <row r="13" spans="1:8" ht="15.75">
      <c r="A13" s="83" t="s">
        <v>82</v>
      </c>
      <c r="B13" s="13"/>
      <c r="C13" s="14"/>
      <c r="D13" s="88">
        <v>10</v>
      </c>
      <c r="E13" s="116">
        <v>1331813</v>
      </c>
      <c r="F13" s="89">
        <v>-78714</v>
      </c>
      <c r="G13" s="121">
        <f aca="true" t="shared" si="0" ref="G13:G18">F13/E13</f>
        <v>-0.05910289207268588</v>
      </c>
      <c r="H13" s="15"/>
    </row>
    <row r="14" spans="1:8" ht="15.75">
      <c r="A14" s="83" t="s">
        <v>142</v>
      </c>
      <c r="B14" s="13"/>
      <c r="C14" s="14"/>
      <c r="D14" s="88"/>
      <c r="E14" s="116"/>
      <c r="F14" s="89"/>
      <c r="G14" s="121"/>
      <c r="H14" s="15"/>
    </row>
    <row r="15" spans="1:8" ht="15.75">
      <c r="A15" s="83" t="s">
        <v>130</v>
      </c>
      <c r="B15" s="13"/>
      <c r="C15" s="14"/>
      <c r="D15" s="88">
        <v>1</v>
      </c>
      <c r="E15" s="116">
        <v>182361</v>
      </c>
      <c r="F15" s="89">
        <v>44433</v>
      </c>
      <c r="G15" s="121">
        <f t="shared" si="0"/>
        <v>0.24365407077171106</v>
      </c>
      <c r="H15" s="15"/>
    </row>
    <row r="16" spans="1:8" ht="15.75">
      <c r="A16" s="83" t="s">
        <v>140</v>
      </c>
      <c r="B16" s="13"/>
      <c r="C16" s="14"/>
      <c r="D16" s="88"/>
      <c r="E16" s="116"/>
      <c r="F16" s="89"/>
      <c r="G16" s="121"/>
      <c r="H16" s="15"/>
    </row>
    <row r="17" spans="1:8" ht="15.75">
      <c r="A17" s="83" t="s">
        <v>59</v>
      </c>
      <c r="B17" s="13"/>
      <c r="C17" s="14"/>
      <c r="D17" s="88"/>
      <c r="E17" s="116"/>
      <c r="F17" s="89"/>
      <c r="G17" s="121"/>
      <c r="H17" s="15"/>
    </row>
    <row r="18" spans="1:8" ht="15.75">
      <c r="A18" s="83" t="s">
        <v>14</v>
      </c>
      <c r="B18" s="13"/>
      <c r="C18" s="14"/>
      <c r="D18" s="88">
        <v>1</v>
      </c>
      <c r="E18" s="116">
        <v>373217</v>
      </c>
      <c r="F18" s="89">
        <v>103151</v>
      </c>
      <c r="G18" s="121">
        <f t="shared" si="0"/>
        <v>0.2763834444840401</v>
      </c>
      <c r="H18" s="15"/>
    </row>
    <row r="19" spans="1:8" ht="15.75">
      <c r="A19" s="83" t="s">
        <v>15</v>
      </c>
      <c r="B19" s="13"/>
      <c r="C19" s="14"/>
      <c r="D19" s="88"/>
      <c r="E19" s="116"/>
      <c r="F19" s="89"/>
      <c r="G19" s="121"/>
      <c r="H19" s="15"/>
    </row>
    <row r="20" spans="1:8" ht="15.75">
      <c r="A20" s="85" t="s">
        <v>144</v>
      </c>
      <c r="B20" s="13"/>
      <c r="C20" s="14"/>
      <c r="D20" s="88"/>
      <c r="E20" s="116"/>
      <c r="F20" s="89"/>
      <c r="G20" s="121"/>
      <c r="H20" s="15"/>
    </row>
    <row r="21" spans="1:8" ht="15.75">
      <c r="A21" s="83" t="s">
        <v>83</v>
      </c>
      <c r="B21" s="13"/>
      <c r="C21" s="14"/>
      <c r="D21" s="88"/>
      <c r="E21" s="116"/>
      <c r="F21" s="89"/>
      <c r="G21" s="121"/>
      <c r="H21" s="15"/>
    </row>
    <row r="22" spans="1:8" ht="15.75">
      <c r="A22" s="83" t="s">
        <v>113</v>
      </c>
      <c r="B22" s="13"/>
      <c r="C22" s="14"/>
      <c r="D22" s="88">
        <v>1</v>
      </c>
      <c r="E22" s="116">
        <v>153155</v>
      </c>
      <c r="F22" s="89">
        <v>44680.5</v>
      </c>
      <c r="G22" s="121">
        <f>F22/E22</f>
        <v>0.291733864385753</v>
      </c>
      <c r="H22" s="15"/>
    </row>
    <row r="23" spans="1:8" ht="15.75">
      <c r="A23" s="83" t="s">
        <v>79</v>
      </c>
      <c r="B23" s="13"/>
      <c r="C23" s="14"/>
      <c r="D23" s="88">
        <v>1</v>
      </c>
      <c r="E23" s="116">
        <v>42623</v>
      </c>
      <c r="F23" s="89">
        <v>12652.5</v>
      </c>
      <c r="G23" s="121">
        <f>F23/E23</f>
        <v>0.2968467728691082</v>
      </c>
      <c r="H23" s="15"/>
    </row>
    <row r="24" spans="1:8" ht="15.75">
      <c r="A24" s="83" t="s">
        <v>84</v>
      </c>
      <c r="B24" s="13"/>
      <c r="C24" s="14"/>
      <c r="D24" s="88"/>
      <c r="E24" s="116"/>
      <c r="F24" s="89"/>
      <c r="G24" s="121"/>
      <c r="H24" s="15"/>
    </row>
    <row r="25" spans="1:8" ht="15.75">
      <c r="A25" s="84" t="s">
        <v>20</v>
      </c>
      <c r="B25" s="13"/>
      <c r="C25" s="14"/>
      <c r="D25" s="88">
        <v>1</v>
      </c>
      <c r="E25" s="116">
        <v>47183</v>
      </c>
      <c r="F25" s="89">
        <v>12540</v>
      </c>
      <c r="G25" s="121">
        <f>F25/E25</f>
        <v>0.2657736896763665</v>
      </c>
      <c r="H25" s="15"/>
    </row>
    <row r="26" spans="1:8" ht="15.75">
      <c r="A26" s="84" t="s">
        <v>21</v>
      </c>
      <c r="B26" s="13"/>
      <c r="C26" s="14"/>
      <c r="D26" s="88"/>
      <c r="E26" s="116"/>
      <c r="F26" s="89"/>
      <c r="G26" s="121"/>
      <c r="H26" s="15"/>
    </row>
    <row r="27" spans="1:8" ht="15.75">
      <c r="A27" s="85" t="s">
        <v>22</v>
      </c>
      <c r="B27" s="13"/>
      <c r="C27" s="14"/>
      <c r="D27" s="88"/>
      <c r="E27" s="89"/>
      <c r="F27" s="89"/>
      <c r="G27" s="121"/>
      <c r="H27" s="15"/>
    </row>
    <row r="28" spans="1:8" ht="15.75">
      <c r="A28" s="85" t="s">
        <v>23</v>
      </c>
      <c r="B28" s="13"/>
      <c r="C28" s="14"/>
      <c r="D28" s="88"/>
      <c r="E28" s="89"/>
      <c r="F28" s="89"/>
      <c r="G28" s="121"/>
      <c r="H28" s="15"/>
    </row>
    <row r="29" spans="1:8" ht="15.75">
      <c r="A29" s="85" t="s">
        <v>24</v>
      </c>
      <c r="B29" s="13"/>
      <c r="C29" s="14"/>
      <c r="D29" s="88"/>
      <c r="E29" s="89"/>
      <c r="F29" s="89"/>
      <c r="G29" s="121"/>
      <c r="H29" s="15"/>
    </row>
    <row r="30" spans="1:8" ht="15.75">
      <c r="A30" s="85" t="s">
        <v>121</v>
      </c>
      <c r="B30" s="13"/>
      <c r="C30" s="14"/>
      <c r="D30" s="88">
        <v>1</v>
      </c>
      <c r="E30" s="89">
        <v>142360</v>
      </c>
      <c r="F30" s="89">
        <v>34510.5</v>
      </c>
      <c r="G30" s="121">
        <f>F30/E30</f>
        <v>0.24241711154818768</v>
      </c>
      <c r="H30" s="15"/>
    </row>
    <row r="31" spans="1:8" ht="15.75">
      <c r="A31" s="85" t="s">
        <v>85</v>
      </c>
      <c r="B31" s="13"/>
      <c r="C31" s="14"/>
      <c r="D31" s="88"/>
      <c r="E31" s="89"/>
      <c r="F31" s="89"/>
      <c r="G31" s="121"/>
      <c r="H31" s="15"/>
    </row>
    <row r="32" spans="1:8" ht="15.75">
      <c r="A32" s="85" t="s">
        <v>136</v>
      </c>
      <c r="B32" s="13"/>
      <c r="C32" s="14"/>
      <c r="D32" s="88"/>
      <c r="E32" s="89"/>
      <c r="F32" s="89"/>
      <c r="G32" s="121"/>
      <c r="H32" s="15"/>
    </row>
    <row r="33" spans="1:8" ht="15.75">
      <c r="A33" s="85" t="s">
        <v>27</v>
      </c>
      <c r="B33" s="13"/>
      <c r="C33" s="14"/>
      <c r="D33" s="88"/>
      <c r="E33" s="89"/>
      <c r="F33" s="89"/>
      <c r="G33" s="121"/>
      <c r="H33" s="15"/>
    </row>
    <row r="34" spans="1:8" ht="15.75">
      <c r="A34" s="85" t="s">
        <v>86</v>
      </c>
      <c r="B34" s="13"/>
      <c r="C34" s="14"/>
      <c r="D34" s="88">
        <v>1</v>
      </c>
      <c r="E34" s="89">
        <v>158272</v>
      </c>
      <c r="F34" s="89">
        <v>39904.5</v>
      </c>
      <c r="G34" s="121">
        <f>F34/E34</f>
        <v>0.25212608673675696</v>
      </c>
      <c r="H34" s="15"/>
    </row>
    <row r="35" spans="1:8" ht="15">
      <c r="A35" s="16" t="s">
        <v>28</v>
      </c>
      <c r="B35" s="13"/>
      <c r="C35" s="14"/>
      <c r="D35" s="92"/>
      <c r="E35" s="111"/>
      <c r="F35" s="89"/>
      <c r="G35" s="122"/>
      <c r="H35" s="15"/>
    </row>
    <row r="36" spans="1:8" ht="15">
      <c r="A36" s="16" t="s">
        <v>47</v>
      </c>
      <c r="B36" s="13"/>
      <c r="C36" s="14"/>
      <c r="D36" s="92"/>
      <c r="E36" s="111"/>
      <c r="F36" s="89"/>
      <c r="G36" s="122"/>
      <c r="H36" s="15"/>
    </row>
    <row r="37" spans="1:8" ht="15">
      <c r="A37" s="16" t="s">
        <v>30</v>
      </c>
      <c r="B37" s="13"/>
      <c r="C37" s="14"/>
      <c r="D37" s="92"/>
      <c r="E37" s="111"/>
      <c r="F37" s="89"/>
      <c r="G37" s="122"/>
      <c r="H37" s="15"/>
    </row>
    <row r="38" spans="1:8" ht="15">
      <c r="A38" s="17"/>
      <c r="B38" s="18"/>
      <c r="C38" s="14"/>
      <c r="D38" s="92"/>
      <c r="E38" s="112"/>
      <c r="F38" s="112"/>
      <c r="G38" s="122"/>
      <c r="H38" s="15"/>
    </row>
    <row r="39" spans="1:8" ht="15.75">
      <c r="A39" s="19" t="s">
        <v>31</v>
      </c>
      <c r="B39" s="20"/>
      <c r="C39" s="21"/>
      <c r="D39" s="96">
        <f>SUM(D9:D38)</f>
        <v>20</v>
      </c>
      <c r="E39" s="97">
        <f>SUM(E9:E38)</f>
        <v>2858660</v>
      </c>
      <c r="F39" s="97">
        <f>SUM(F9:F38)</f>
        <v>251895.5</v>
      </c>
      <c r="G39" s="123">
        <f>F39/E39</f>
        <v>0.08811663506677954</v>
      </c>
      <c r="H39" s="15"/>
    </row>
    <row r="40" spans="1:8" ht="15.75">
      <c r="A40" s="22"/>
      <c r="B40" s="22"/>
      <c r="C40" s="22"/>
      <c r="D40" s="99"/>
      <c r="E40" s="100"/>
      <c r="F40" s="101"/>
      <c r="G40" s="101"/>
      <c r="H40" s="2"/>
    </row>
    <row r="41" spans="1:8" ht="18">
      <c r="A41" s="23" t="s">
        <v>32</v>
      </c>
      <c r="B41" s="24"/>
      <c r="C41" s="24"/>
      <c r="D41" s="102"/>
      <c r="E41" s="103"/>
      <c r="F41" s="104"/>
      <c r="G41" s="124"/>
      <c r="H41" s="2"/>
    </row>
    <row r="42" spans="1:8" ht="15.75">
      <c r="A42" s="26"/>
      <c r="B42" s="26"/>
      <c r="C42" s="26"/>
      <c r="D42" s="105"/>
      <c r="E42" s="102" t="s">
        <v>33</v>
      </c>
      <c r="F42" s="102" t="s">
        <v>33</v>
      </c>
      <c r="G42" s="125" t="s">
        <v>5</v>
      </c>
      <c r="H42" s="2"/>
    </row>
    <row r="43" spans="1:8" ht="15.75">
      <c r="A43" s="26"/>
      <c r="B43" s="26"/>
      <c r="C43" s="26"/>
      <c r="D43" s="105" t="s">
        <v>6</v>
      </c>
      <c r="E43" s="106" t="s">
        <v>34</v>
      </c>
      <c r="F43" s="104" t="s">
        <v>8</v>
      </c>
      <c r="G43" s="126" t="s">
        <v>35</v>
      </c>
      <c r="H43" s="2"/>
    </row>
    <row r="44" spans="1:8" ht="15.75">
      <c r="A44" s="27" t="s">
        <v>36</v>
      </c>
      <c r="B44" s="28"/>
      <c r="C44" s="14"/>
      <c r="D44" s="88">
        <v>26</v>
      </c>
      <c r="E44" s="89">
        <v>2675106.05</v>
      </c>
      <c r="F44" s="89">
        <v>141033.69</v>
      </c>
      <c r="G44" s="121">
        <f>1-(+F44/E44)</f>
        <v>0.9472792153417618</v>
      </c>
      <c r="H44" s="15"/>
    </row>
    <row r="45" spans="1:8" ht="15.75">
      <c r="A45" s="27" t="s">
        <v>37</v>
      </c>
      <c r="B45" s="28"/>
      <c r="C45" s="14"/>
      <c r="D45" s="88"/>
      <c r="E45" s="89"/>
      <c r="F45" s="89"/>
      <c r="G45" s="121"/>
      <c r="H45" s="15"/>
    </row>
    <row r="46" spans="1:8" ht="15.75">
      <c r="A46" s="27" t="s">
        <v>38</v>
      </c>
      <c r="B46" s="28"/>
      <c r="C46" s="14"/>
      <c r="D46" s="88">
        <v>156</v>
      </c>
      <c r="E46" s="89">
        <v>9820123.25</v>
      </c>
      <c r="F46" s="89">
        <v>621618.87</v>
      </c>
      <c r="G46" s="121">
        <f aca="true" t="shared" si="1" ref="G46:G52">1-(+F46/E46)</f>
        <v>0.9366994838888606</v>
      </c>
      <c r="H46" s="15"/>
    </row>
    <row r="47" spans="1:8" ht="15.75">
      <c r="A47" s="27" t="s">
        <v>39</v>
      </c>
      <c r="B47" s="28"/>
      <c r="C47" s="14"/>
      <c r="D47" s="88">
        <v>31</v>
      </c>
      <c r="E47" s="89">
        <v>1864235</v>
      </c>
      <c r="F47" s="89">
        <v>180740.38</v>
      </c>
      <c r="G47" s="121">
        <f t="shared" si="1"/>
        <v>0.9030484997867758</v>
      </c>
      <c r="H47" s="15"/>
    </row>
    <row r="48" spans="1:8" ht="15.75">
      <c r="A48" s="27" t="s">
        <v>40</v>
      </c>
      <c r="B48" s="28"/>
      <c r="C48" s="14"/>
      <c r="D48" s="88">
        <v>132</v>
      </c>
      <c r="E48" s="89">
        <v>9749361</v>
      </c>
      <c r="F48" s="89">
        <v>951015.13</v>
      </c>
      <c r="G48" s="121">
        <f t="shared" si="1"/>
        <v>0.9024535936252642</v>
      </c>
      <c r="H48" s="15"/>
    </row>
    <row r="49" spans="1:8" ht="15.75">
      <c r="A49" s="27" t="s">
        <v>41</v>
      </c>
      <c r="B49" s="28"/>
      <c r="C49" s="14"/>
      <c r="D49" s="88">
        <v>6</v>
      </c>
      <c r="E49" s="89">
        <v>785094</v>
      </c>
      <c r="F49" s="89">
        <v>71436</v>
      </c>
      <c r="G49" s="121">
        <f t="shared" si="1"/>
        <v>0.9090096217777743</v>
      </c>
      <c r="H49" s="15"/>
    </row>
    <row r="50" spans="1:8" ht="15.75">
      <c r="A50" s="27" t="s">
        <v>42</v>
      </c>
      <c r="B50" s="28"/>
      <c r="C50" s="14"/>
      <c r="D50" s="88">
        <v>6</v>
      </c>
      <c r="E50" s="89">
        <v>1072855</v>
      </c>
      <c r="F50" s="89">
        <v>55615</v>
      </c>
      <c r="G50" s="121">
        <f t="shared" si="1"/>
        <v>0.9481616807490294</v>
      </c>
      <c r="H50" s="15"/>
    </row>
    <row r="51" spans="1:8" ht="15.75">
      <c r="A51" s="27" t="s">
        <v>43</v>
      </c>
      <c r="B51" s="28"/>
      <c r="C51" s="14"/>
      <c r="D51" s="88">
        <v>1</v>
      </c>
      <c r="E51" s="89">
        <v>273080</v>
      </c>
      <c r="F51" s="89">
        <v>18970</v>
      </c>
      <c r="G51" s="121">
        <f t="shared" si="1"/>
        <v>0.9305331770909624</v>
      </c>
      <c r="H51" s="15"/>
    </row>
    <row r="52" spans="1:8" ht="15.75">
      <c r="A52" s="54" t="s">
        <v>44</v>
      </c>
      <c r="B52" s="28"/>
      <c r="C52" s="14"/>
      <c r="D52" s="88">
        <v>1</v>
      </c>
      <c r="E52" s="89">
        <v>959725</v>
      </c>
      <c r="F52" s="89">
        <v>-4150</v>
      </c>
      <c r="G52" s="121">
        <f t="shared" si="1"/>
        <v>1.0043241553570033</v>
      </c>
      <c r="H52" s="15"/>
    </row>
    <row r="53" spans="1:8" ht="15.75">
      <c r="A53" s="55" t="s">
        <v>64</v>
      </c>
      <c r="B53" s="28"/>
      <c r="C53" s="14"/>
      <c r="D53" s="88"/>
      <c r="E53" s="89"/>
      <c r="F53" s="89"/>
      <c r="G53" s="121"/>
      <c r="H53" s="15"/>
    </row>
    <row r="54" spans="1:8" ht="15.75">
      <c r="A54" s="27" t="s">
        <v>114</v>
      </c>
      <c r="B54" s="28"/>
      <c r="C54" s="14"/>
      <c r="D54" s="88">
        <v>535</v>
      </c>
      <c r="E54" s="89">
        <v>36102171.49</v>
      </c>
      <c r="F54" s="89">
        <v>4226802.65</v>
      </c>
      <c r="G54" s="121">
        <f>1-(+F54/E54)</f>
        <v>0.8829210965559013</v>
      </c>
      <c r="H54" s="15"/>
    </row>
    <row r="55" spans="1:8" ht="15.75">
      <c r="A55" s="87" t="s">
        <v>115</v>
      </c>
      <c r="B55" s="30"/>
      <c r="C55" s="14"/>
      <c r="D55" s="88"/>
      <c r="E55" s="89"/>
      <c r="F55" s="89"/>
      <c r="G55" s="121"/>
      <c r="H55" s="15"/>
    </row>
    <row r="56" spans="1:8" ht="15">
      <c r="A56" s="16" t="s">
        <v>45</v>
      </c>
      <c r="B56" s="30"/>
      <c r="C56" s="14"/>
      <c r="D56" s="92"/>
      <c r="E56" s="112"/>
      <c r="F56" s="89"/>
      <c r="G56" s="122"/>
      <c r="H56" s="15"/>
    </row>
    <row r="57" spans="1:8" ht="15">
      <c r="A57" s="16" t="s">
        <v>46</v>
      </c>
      <c r="B57" s="28"/>
      <c r="C57" s="14"/>
      <c r="D57" s="92"/>
      <c r="E57" s="112"/>
      <c r="F57" s="89"/>
      <c r="G57" s="122"/>
      <c r="H57" s="15"/>
    </row>
    <row r="58" spans="1:8" ht="15">
      <c r="A58" s="16" t="s">
        <v>47</v>
      </c>
      <c r="B58" s="28"/>
      <c r="C58" s="14"/>
      <c r="D58" s="92"/>
      <c r="E58" s="111"/>
      <c r="F58" s="89">
        <v>377.86</v>
      </c>
      <c r="G58" s="122"/>
      <c r="H58" s="15"/>
    </row>
    <row r="59" spans="1:8" ht="15">
      <c r="A59" s="16" t="s">
        <v>30</v>
      </c>
      <c r="B59" s="28"/>
      <c r="C59" s="21"/>
      <c r="D59" s="92"/>
      <c r="E59" s="111"/>
      <c r="F59" s="89"/>
      <c r="G59" s="122"/>
      <c r="H59" s="15"/>
    </row>
    <row r="60" spans="1:8" ht="15.75">
      <c r="A60" s="32"/>
      <c r="B60" s="18"/>
      <c r="C60" s="33"/>
      <c r="D60" s="92"/>
      <c r="E60" s="95"/>
      <c r="F60" s="95"/>
      <c r="G60" s="122"/>
      <c r="H60" s="2"/>
    </row>
    <row r="61" spans="1:8" ht="18">
      <c r="A61" s="20" t="s">
        <v>48</v>
      </c>
      <c r="B61" s="20"/>
      <c r="C61" s="36"/>
      <c r="D61" s="96">
        <f>SUM(D44:D57)</f>
        <v>894</v>
      </c>
      <c r="E61" s="97">
        <f>SUM(E44:E60)</f>
        <v>63301750.79000001</v>
      </c>
      <c r="F61" s="97">
        <f>SUM(F44:F60)</f>
        <v>6263459.580000001</v>
      </c>
      <c r="G61" s="127">
        <f>1-(+F61/E61)</f>
        <v>0.9010539281799855</v>
      </c>
      <c r="H61" s="2"/>
    </row>
    <row r="62" spans="1:8" ht="18">
      <c r="A62" s="38"/>
      <c r="B62" s="39"/>
      <c r="C62" s="39"/>
      <c r="D62" s="107"/>
      <c r="E62" s="108"/>
      <c r="F62" s="34"/>
      <c r="G62" s="34"/>
      <c r="H62" s="2"/>
    </row>
    <row r="63" spans="1:8" ht="18">
      <c r="A63" s="35" t="s">
        <v>49</v>
      </c>
      <c r="B63" s="40"/>
      <c r="C63" s="40"/>
      <c r="D63" s="109"/>
      <c r="E63" s="109"/>
      <c r="F63" s="110">
        <f>F61+F39</f>
        <v>6515355.080000001</v>
      </c>
      <c r="G63" s="109"/>
      <c r="H63" s="2"/>
    </row>
    <row r="64" spans="1:8" ht="18">
      <c r="A64" s="35"/>
      <c r="B64" s="40"/>
      <c r="C64" s="40"/>
      <c r="D64" s="36"/>
      <c r="E64" s="36"/>
      <c r="F64" s="41"/>
      <c r="G64" s="40"/>
      <c r="H64" s="2"/>
    </row>
    <row r="65" spans="1:8" ht="15.75">
      <c r="A65" s="4" t="s">
        <v>51</v>
      </c>
      <c r="B65" s="40"/>
      <c r="C65" s="40"/>
      <c r="D65" s="40"/>
      <c r="E65" s="40"/>
      <c r="F65" s="41"/>
      <c r="G65" s="40"/>
      <c r="H65" s="2"/>
    </row>
    <row r="66" spans="1:8" ht="15.75">
      <c r="A66" s="4" t="s">
        <v>52</v>
      </c>
      <c r="B66" s="40"/>
      <c r="C66" s="40"/>
      <c r="D66" s="40"/>
      <c r="E66" s="40"/>
      <c r="F66" s="41"/>
      <c r="G66" s="40"/>
      <c r="H66" s="2"/>
    </row>
    <row r="67" spans="1:8" ht="18">
      <c r="A67" s="4"/>
      <c r="B67" s="39"/>
      <c r="C67" s="39"/>
      <c r="D67" s="39"/>
      <c r="E67" s="39"/>
      <c r="F67" s="37"/>
      <c r="G67" s="39"/>
      <c r="H67" s="2"/>
    </row>
    <row r="68" ht="15">
      <c r="A68" s="42" t="s">
        <v>53</v>
      </c>
    </row>
  </sheetData>
  <sheetProtection/>
  <printOptions horizontalCentered="1"/>
  <pageMargins left="0.20625" right="0.5" top="0.3194444444444444" bottom="0.25" header="0.5" footer="0.5"/>
  <pageSetup horizontalDpi="600" verticalDpi="600" orientation="landscape" scale="5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68"/>
  <sheetViews>
    <sheetView showOutlineSymbols="0" zoomScale="87" zoomScaleNormal="87" zoomScalePageLayoutView="0" workbookViewId="0" topLeftCell="A1">
      <selection activeCell="D9" sqref="D9"/>
    </sheetView>
  </sheetViews>
  <sheetFormatPr defaultColWidth="8.88671875" defaultRowHeight="13.5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7.6640625" style="3" customWidth="1"/>
    <col min="6" max="6" width="14.6640625" style="3" customWidth="1"/>
    <col min="7" max="7" width="11.6640625" style="3" customWidth="1"/>
    <col min="8" max="16384" width="8.88671875" style="3" customWidth="1"/>
  </cols>
  <sheetData>
    <row r="1" spans="1:8" ht="23.25">
      <c r="A1" s="1" t="s">
        <v>0</v>
      </c>
      <c r="B1" s="2"/>
      <c r="C1" s="2"/>
      <c r="D1" s="2"/>
      <c r="E1" s="2"/>
      <c r="F1" s="2"/>
      <c r="G1" s="2"/>
      <c r="H1" s="2"/>
    </row>
    <row r="2" spans="1:8" ht="23.25">
      <c r="A2" s="1" t="s">
        <v>1</v>
      </c>
      <c r="B2" s="2"/>
      <c r="C2" s="2"/>
      <c r="D2" s="2"/>
      <c r="E2" s="2"/>
      <c r="F2" s="2"/>
      <c r="G2" s="2"/>
      <c r="H2" s="2"/>
    </row>
    <row r="3" spans="1:8" ht="23.25">
      <c r="A3" s="1" t="str">
        <f>ARG!$A$3</f>
        <v>MONTH ENDED:    SEPTEMBER 2018</v>
      </c>
      <c r="B3" s="2"/>
      <c r="C3" s="2"/>
      <c r="D3" s="2"/>
      <c r="E3" s="2"/>
      <c r="F3" s="2"/>
      <c r="G3" s="2"/>
      <c r="H3" s="2"/>
    </row>
    <row r="4" spans="1:8" ht="15">
      <c r="A4" s="4"/>
      <c r="B4" s="4"/>
      <c r="C4" s="4"/>
      <c r="D4" s="4"/>
      <c r="E4" s="4"/>
      <c r="F4" s="5"/>
      <c r="G4" s="5"/>
      <c r="H4" s="2"/>
    </row>
    <row r="5" spans="1:8" ht="23.25">
      <c r="A5" s="2"/>
      <c r="B5" s="4"/>
      <c r="C5" s="4"/>
      <c r="D5" s="6" t="s">
        <v>93</v>
      </c>
      <c r="E5" s="7"/>
      <c r="F5" s="8"/>
      <c r="G5" s="5"/>
      <c r="H5" s="2"/>
    </row>
    <row r="6" spans="1:8" ht="15">
      <c r="A6" s="9" t="s">
        <v>3</v>
      </c>
      <c r="B6" s="4"/>
      <c r="C6" s="4"/>
      <c r="D6" s="4"/>
      <c r="E6" s="4"/>
      <c r="F6" s="5"/>
      <c r="G6" s="5"/>
      <c r="H6" s="2"/>
    </row>
    <row r="7" spans="1:8" ht="15.7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>
      <c r="A9" s="83" t="s">
        <v>10</v>
      </c>
      <c r="B9" s="13"/>
      <c r="C9" s="14"/>
      <c r="D9" s="88"/>
      <c r="E9" s="89"/>
      <c r="F9" s="89"/>
      <c r="G9" s="90"/>
      <c r="H9" s="15"/>
    </row>
    <row r="10" spans="1:8" ht="15.75">
      <c r="A10" s="83" t="s">
        <v>11</v>
      </c>
      <c r="B10" s="13"/>
      <c r="C10" s="14"/>
      <c r="D10" s="88"/>
      <c r="E10" s="89"/>
      <c r="F10" s="89"/>
      <c r="G10" s="90"/>
      <c r="H10" s="15"/>
    </row>
    <row r="11" spans="1:8" ht="15.75">
      <c r="A11" s="83" t="s">
        <v>77</v>
      </c>
      <c r="B11" s="13"/>
      <c r="C11" s="14"/>
      <c r="D11" s="88"/>
      <c r="E11" s="89"/>
      <c r="F11" s="89"/>
      <c r="G11" s="90"/>
      <c r="H11" s="15"/>
    </row>
    <row r="12" spans="1:8" ht="15.75">
      <c r="A12" s="83" t="s">
        <v>12</v>
      </c>
      <c r="B12" s="13"/>
      <c r="C12" s="14"/>
      <c r="D12" s="88"/>
      <c r="E12" s="89"/>
      <c r="F12" s="89"/>
      <c r="G12" s="90"/>
      <c r="H12" s="15"/>
    </row>
    <row r="13" spans="1:8" ht="15.75">
      <c r="A13" s="83" t="s">
        <v>133</v>
      </c>
      <c r="B13" s="13"/>
      <c r="C13" s="14"/>
      <c r="D13" s="88"/>
      <c r="E13" s="89"/>
      <c r="F13" s="89"/>
      <c r="G13" s="90"/>
      <c r="H13" s="15"/>
    </row>
    <row r="14" spans="1:8" ht="15.75">
      <c r="A14" s="83" t="s">
        <v>112</v>
      </c>
      <c r="B14" s="13"/>
      <c r="C14" s="14"/>
      <c r="D14" s="88"/>
      <c r="E14" s="89"/>
      <c r="F14" s="89"/>
      <c r="G14" s="90"/>
      <c r="H14" s="15"/>
    </row>
    <row r="15" spans="1:8" ht="15.75">
      <c r="A15" s="83" t="s">
        <v>61</v>
      </c>
      <c r="B15" s="13"/>
      <c r="C15" s="14"/>
      <c r="D15" s="88"/>
      <c r="E15" s="89"/>
      <c r="F15" s="89"/>
      <c r="G15" s="90"/>
      <c r="H15" s="15"/>
    </row>
    <row r="16" spans="1:8" ht="15.75">
      <c r="A16" s="83" t="s">
        <v>78</v>
      </c>
      <c r="B16" s="13"/>
      <c r="C16" s="14"/>
      <c r="D16" s="88"/>
      <c r="E16" s="89"/>
      <c r="F16" s="89"/>
      <c r="G16" s="90"/>
      <c r="H16" s="15"/>
    </row>
    <row r="17" spans="1:8" ht="15.75">
      <c r="A17" s="83" t="s">
        <v>25</v>
      </c>
      <c r="B17" s="13"/>
      <c r="C17" s="14"/>
      <c r="D17" s="88">
        <v>1</v>
      </c>
      <c r="E17" s="89">
        <v>84367</v>
      </c>
      <c r="F17" s="89">
        <v>20304</v>
      </c>
      <c r="G17" s="90">
        <f>F17/E17</f>
        <v>0.24066281840055945</v>
      </c>
      <c r="H17" s="15"/>
    </row>
    <row r="18" spans="1:8" ht="15.75">
      <c r="A18" s="83" t="s">
        <v>14</v>
      </c>
      <c r="B18" s="13"/>
      <c r="C18" s="14"/>
      <c r="D18" s="88">
        <v>2</v>
      </c>
      <c r="E18" s="89">
        <v>218145</v>
      </c>
      <c r="F18" s="89">
        <v>61211</v>
      </c>
      <c r="G18" s="90">
        <f>F18/E18</f>
        <v>0.28059776753993904</v>
      </c>
      <c r="H18" s="15"/>
    </row>
    <row r="19" spans="1:8" ht="15.75">
      <c r="A19" s="83" t="s">
        <v>15</v>
      </c>
      <c r="B19" s="13"/>
      <c r="C19" s="14"/>
      <c r="D19" s="88"/>
      <c r="E19" s="89"/>
      <c r="F19" s="89"/>
      <c r="G19" s="90"/>
      <c r="H19" s="15"/>
    </row>
    <row r="20" spans="1:8" ht="15.75">
      <c r="A20" s="83" t="s">
        <v>16</v>
      </c>
      <c r="B20" s="13"/>
      <c r="C20" s="14"/>
      <c r="D20" s="88"/>
      <c r="E20" s="89"/>
      <c r="F20" s="89"/>
      <c r="G20" s="90"/>
      <c r="H20" s="15"/>
    </row>
    <row r="21" spans="1:8" ht="15.75">
      <c r="A21" s="83" t="s">
        <v>79</v>
      </c>
      <c r="B21" s="13"/>
      <c r="C21" s="14"/>
      <c r="D21" s="88"/>
      <c r="E21" s="89"/>
      <c r="F21" s="89"/>
      <c r="G21" s="90"/>
      <c r="H21" s="15"/>
    </row>
    <row r="22" spans="1:8" ht="15.75">
      <c r="A22" s="83" t="s">
        <v>17</v>
      </c>
      <c r="B22" s="13"/>
      <c r="C22" s="14"/>
      <c r="D22" s="88"/>
      <c r="E22" s="89"/>
      <c r="F22" s="89"/>
      <c r="G22" s="90"/>
      <c r="H22" s="15"/>
    </row>
    <row r="23" spans="1:8" ht="15.75">
      <c r="A23" s="83" t="s">
        <v>18</v>
      </c>
      <c r="B23" s="13"/>
      <c r="C23" s="14"/>
      <c r="D23" s="88"/>
      <c r="E23" s="89"/>
      <c r="F23" s="89"/>
      <c r="G23" s="90"/>
      <c r="H23" s="15"/>
    </row>
    <row r="24" spans="1:8" ht="15.75">
      <c r="A24" s="83" t="s">
        <v>19</v>
      </c>
      <c r="B24" s="13"/>
      <c r="C24" s="14"/>
      <c r="D24" s="88"/>
      <c r="E24" s="89"/>
      <c r="F24" s="89"/>
      <c r="G24" s="90"/>
      <c r="H24" s="15"/>
    </row>
    <row r="25" spans="1:8" ht="15.75">
      <c r="A25" s="84" t="s">
        <v>20</v>
      </c>
      <c r="B25" s="13"/>
      <c r="C25" s="14"/>
      <c r="D25" s="88"/>
      <c r="E25" s="89"/>
      <c r="F25" s="89"/>
      <c r="G25" s="90"/>
      <c r="H25" s="15"/>
    </row>
    <row r="26" spans="1:8" ht="15.75">
      <c r="A26" s="84" t="s">
        <v>21</v>
      </c>
      <c r="B26" s="13"/>
      <c r="C26" s="14"/>
      <c r="D26" s="88"/>
      <c r="E26" s="89"/>
      <c r="F26" s="89"/>
      <c r="G26" s="90"/>
      <c r="H26" s="15"/>
    </row>
    <row r="27" spans="1:8" ht="15.75">
      <c r="A27" s="85" t="s">
        <v>22</v>
      </c>
      <c r="B27" s="13"/>
      <c r="C27" s="14"/>
      <c r="D27" s="88"/>
      <c r="E27" s="89"/>
      <c r="F27" s="89"/>
      <c r="G27" s="90"/>
      <c r="H27" s="15"/>
    </row>
    <row r="28" spans="1:8" ht="15.75">
      <c r="A28" s="85" t="s">
        <v>23</v>
      </c>
      <c r="B28" s="13"/>
      <c r="C28" s="14"/>
      <c r="D28" s="88"/>
      <c r="E28" s="89"/>
      <c r="F28" s="89"/>
      <c r="G28" s="90"/>
      <c r="H28" s="15"/>
    </row>
    <row r="29" spans="1:8" ht="15.75">
      <c r="A29" s="85" t="s">
        <v>24</v>
      </c>
      <c r="B29" s="13"/>
      <c r="C29" s="14"/>
      <c r="D29" s="88"/>
      <c r="E29" s="89"/>
      <c r="F29" s="89"/>
      <c r="G29" s="90"/>
      <c r="H29" s="15"/>
    </row>
    <row r="30" spans="1:8" ht="15.75">
      <c r="A30" s="85" t="s">
        <v>129</v>
      </c>
      <c r="B30" s="13"/>
      <c r="C30" s="14"/>
      <c r="D30" s="88"/>
      <c r="E30" s="89"/>
      <c r="F30" s="89"/>
      <c r="G30" s="90"/>
      <c r="H30" s="15"/>
    </row>
    <row r="31" spans="1:8" ht="15.75">
      <c r="A31" s="85" t="s">
        <v>27</v>
      </c>
      <c r="B31" s="13"/>
      <c r="C31" s="14"/>
      <c r="D31" s="88">
        <v>1</v>
      </c>
      <c r="E31" s="89">
        <v>21130</v>
      </c>
      <c r="F31" s="89">
        <v>8913</v>
      </c>
      <c r="G31" s="90">
        <f>F31/E31</f>
        <v>0.4218173213440606</v>
      </c>
      <c r="H31" s="15"/>
    </row>
    <row r="32" spans="1:8" ht="15.75">
      <c r="A32" s="85" t="s">
        <v>57</v>
      </c>
      <c r="B32" s="13"/>
      <c r="C32" s="14"/>
      <c r="D32" s="88">
        <v>1</v>
      </c>
      <c r="E32" s="89">
        <v>100173</v>
      </c>
      <c r="F32" s="89">
        <v>29383</v>
      </c>
      <c r="G32" s="90">
        <f>F32/E32</f>
        <v>0.29332255198506585</v>
      </c>
      <c r="H32" s="15"/>
    </row>
    <row r="33" spans="1:8" ht="15.75">
      <c r="A33" s="85" t="s">
        <v>138</v>
      </c>
      <c r="B33" s="13"/>
      <c r="C33" s="14"/>
      <c r="D33" s="88">
        <v>4</v>
      </c>
      <c r="E33" s="89">
        <v>313956</v>
      </c>
      <c r="F33" s="89">
        <v>43722.5</v>
      </c>
      <c r="G33" s="90">
        <f>F33/E33</f>
        <v>0.13926314515409802</v>
      </c>
      <c r="H33" s="15"/>
    </row>
    <row r="34" spans="1:8" ht="15.75">
      <c r="A34" s="85" t="s">
        <v>135</v>
      </c>
      <c r="B34" s="13"/>
      <c r="C34" s="14"/>
      <c r="D34" s="88">
        <v>1</v>
      </c>
      <c r="E34" s="89">
        <v>31947</v>
      </c>
      <c r="F34" s="89">
        <v>5586.5</v>
      </c>
      <c r="G34" s="90">
        <f>F34/E34</f>
        <v>0.17486774971045796</v>
      </c>
      <c r="H34" s="15"/>
    </row>
    <row r="35" spans="1:8" ht="15">
      <c r="A35" s="16" t="s">
        <v>28</v>
      </c>
      <c r="B35" s="13"/>
      <c r="C35" s="14"/>
      <c r="D35" s="92"/>
      <c r="E35" s="111"/>
      <c r="F35" s="89"/>
      <c r="G35" s="94"/>
      <c r="H35" s="15"/>
    </row>
    <row r="36" spans="1:8" ht="15">
      <c r="A36" s="16" t="s">
        <v>47</v>
      </c>
      <c r="B36" s="13"/>
      <c r="C36" s="14"/>
      <c r="D36" s="92"/>
      <c r="E36" s="111"/>
      <c r="F36" s="89"/>
      <c r="G36" s="94"/>
      <c r="H36" s="15"/>
    </row>
    <row r="37" spans="1:8" ht="15">
      <c r="A37" s="16" t="s">
        <v>30</v>
      </c>
      <c r="B37" s="13"/>
      <c r="C37" s="14"/>
      <c r="D37" s="92"/>
      <c r="E37" s="111"/>
      <c r="F37" s="89"/>
      <c r="G37" s="94"/>
      <c r="H37" s="15"/>
    </row>
    <row r="38" spans="1:8" ht="15">
      <c r="A38" s="17"/>
      <c r="B38" s="18"/>
      <c r="C38" s="14"/>
      <c r="D38" s="92"/>
      <c r="E38" s="95"/>
      <c r="F38" s="95"/>
      <c r="G38" s="94"/>
      <c r="H38" s="15"/>
    </row>
    <row r="39" spans="1:8" ht="15.75">
      <c r="A39" s="19" t="s">
        <v>31</v>
      </c>
      <c r="B39" s="20"/>
      <c r="C39" s="21"/>
      <c r="D39" s="96">
        <f>SUM(D9:D38)</f>
        <v>10</v>
      </c>
      <c r="E39" s="97">
        <f>SUM(E9:E38)</f>
        <v>769718</v>
      </c>
      <c r="F39" s="97">
        <f>SUM(F9:F38)</f>
        <v>169120</v>
      </c>
      <c r="G39" s="98">
        <f>F39/E39</f>
        <v>0.2197168313590172</v>
      </c>
      <c r="H39" s="15"/>
    </row>
    <row r="40" spans="1:8" ht="15.75">
      <c r="A40" s="22"/>
      <c r="B40" s="22"/>
      <c r="C40" s="22"/>
      <c r="D40" s="99"/>
      <c r="E40" s="100"/>
      <c r="F40" s="101"/>
      <c r="G40" s="101"/>
      <c r="H40" s="2"/>
    </row>
    <row r="41" spans="1:8" ht="18">
      <c r="A41" s="23" t="s">
        <v>32</v>
      </c>
      <c r="B41" s="24"/>
      <c r="C41" s="24"/>
      <c r="D41" s="102"/>
      <c r="E41" s="103"/>
      <c r="F41" s="104"/>
      <c r="G41" s="104"/>
      <c r="H41" s="2"/>
    </row>
    <row r="42" spans="1:8" ht="15.75">
      <c r="A42" s="26"/>
      <c r="B42" s="26"/>
      <c r="C42" s="26"/>
      <c r="D42" s="105"/>
      <c r="E42" s="102" t="s">
        <v>33</v>
      </c>
      <c r="F42" s="102" t="s">
        <v>33</v>
      </c>
      <c r="G42" s="102" t="s">
        <v>5</v>
      </c>
      <c r="H42" s="2"/>
    </row>
    <row r="43" spans="1:8" ht="15.75">
      <c r="A43" s="26"/>
      <c r="B43" s="26"/>
      <c r="C43" s="26"/>
      <c r="D43" s="105" t="s">
        <v>6</v>
      </c>
      <c r="E43" s="106" t="s">
        <v>34</v>
      </c>
      <c r="F43" s="104" t="s">
        <v>8</v>
      </c>
      <c r="G43" s="104" t="s">
        <v>35</v>
      </c>
      <c r="H43" s="2"/>
    </row>
    <row r="44" spans="1:8" ht="15.75">
      <c r="A44" s="27" t="s">
        <v>36</v>
      </c>
      <c r="B44" s="28"/>
      <c r="C44" s="14"/>
      <c r="D44" s="88">
        <v>38</v>
      </c>
      <c r="E44" s="89">
        <v>2674721.35</v>
      </c>
      <c r="F44" s="89">
        <v>181779.35</v>
      </c>
      <c r="G44" s="90">
        <f>1-(+F44/E44)</f>
        <v>0.9320380233253083</v>
      </c>
      <c r="H44" s="15"/>
    </row>
    <row r="45" spans="1:8" ht="15.75">
      <c r="A45" s="27" t="s">
        <v>37</v>
      </c>
      <c r="B45" s="28"/>
      <c r="C45" s="14"/>
      <c r="D45" s="88"/>
      <c r="E45" s="89"/>
      <c r="F45" s="89"/>
      <c r="G45" s="90"/>
      <c r="H45" s="15"/>
    </row>
    <row r="46" spans="1:8" ht="15.75">
      <c r="A46" s="27" t="s">
        <v>38</v>
      </c>
      <c r="B46" s="28"/>
      <c r="C46" s="14"/>
      <c r="D46" s="88">
        <v>46</v>
      </c>
      <c r="E46" s="89">
        <v>2668889.25</v>
      </c>
      <c r="F46" s="89">
        <v>244010.21</v>
      </c>
      <c r="G46" s="90">
        <f>1-(+F46/E46)</f>
        <v>0.9085723733197246</v>
      </c>
      <c r="H46" s="15"/>
    </row>
    <row r="47" spans="1:8" ht="15.75">
      <c r="A47" s="27" t="s">
        <v>39</v>
      </c>
      <c r="B47" s="28"/>
      <c r="C47" s="14"/>
      <c r="D47" s="88"/>
      <c r="E47" s="89"/>
      <c r="F47" s="89"/>
      <c r="G47" s="90"/>
      <c r="H47" s="15"/>
    </row>
    <row r="48" spans="1:8" ht="15.75">
      <c r="A48" s="27" t="s">
        <v>40</v>
      </c>
      <c r="B48" s="28"/>
      <c r="C48" s="14"/>
      <c r="D48" s="88">
        <v>32</v>
      </c>
      <c r="E48" s="89">
        <v>2935907.06</v>
      </c>
      <c r="F48" s="89">
        <v>280830.41</v>
      </c>
      <c r="G48" s="90">
        <f>1-(+F48/E48)</f>
        <v>0.9043462874468513</v>
      </c>
      <c r="H48" s="15"/>
    </row>
    <row r="49" spans="1:8" ht="15.75">
      <c r="A49" s="27" t="s">
        <v>41</v>
      </c>
      <c r="B49" s="28"/>
      <c r="C49" s="14"/>
      <c r="D49" s="88"/>
      <c r="E49" s="89"/>
      <c r="F49" s="89"/>
      <c r="G49" s="90"/>
      <c r="H49" s="15"/>
    </row>
    <row r="50" spans="1:8" ht="15.75">
      <c r="A50" s="27" t="s">
        <v>42</v>
      </c>
      <c r="B50" s="28"/>
      <c r="C50" s="14"/>
      <c r="D50" s="88">
        <v>4</v>
      </c>
      <c r="E50" s="89">
        <v>175925</v>
      </c>
      <c r="F50" s="89">
        <v>28140</v>
      </c>
      <c r="G50" s="90">
        <f>1-(+F50/E50)</f>
        <v>0.840045473923547</v>
      </c>
      <c r="H50" s="15"/>
    </row>
    <row r="51" spans="1:8" ht="15.75">
      <c r="A51" s="27" t="s">
        <v>43</v>
      </c>
      <c r="B51" s="28"/>
      <c r="C51" s="14"/>
      <c r="D51" s="88"/>
      <c r="E51" s="89"/>
      <c r="F51" s="89"/>
      <c r="G51" s="90"/>
      <c r="H51" s="15"/>
    </row>
    <row r="52" spans="1:8" ht="15.75">
      <c r="A52" s="27" t="s">
        <v>44</v>
      </c>
      <c r="B52" s="28"/>
      <c r="C52" s="14"/>
      <c r="D52" s="88"/>
      <c r="E52" s="89"/>
      <c r="F52" s="89"/>
      <c r="G52" s="90"/>
      <c r="H52" s="15"/>
    </row>
    <row r="53" spans="1:8" ht="15.75">
      <c r="A53" s="27" t="s">
        <v>65</v>
      </c>
      <c r="B53" s="30"/>
      <c r="C53" s="14"/>
      <c r="D53" s="129">
        <v>325</v>
      </c>
      <c r="E53" s="130">
        <v>20361590.54</v>
      </c>
      <c r="F53" s="130">
        <v>2518189.03</v>
      </c>
      <c r="G53" s="90">
        <f>1-(+F53/E53)</f>
        <v>0.8763265067602131</v>
      </c>
      <c r="H53" s="15"/>
    </row>
    <row r="54" spans="1:8" ht="15.75">
      <c r="A54" s="27" t="s">
        <v>66</v>
      </c>
      <c r="B54" s="30"/>
      <c r="C54" s="14"/>
      <c r="D54" s="88"/>
      <c r="E54" s="89"/>
      <c r="F54" s="89"/>
      <c r="G54" s="90"/>
      <c r="H54" s="15"/>
    </row>
    <row r="55" spans="1:8" ht="15">
      <c r="A55" s="16" t="s">
        <v>45</v>
      </c>
      <c r="B55" s="30"/>
      <c r="C55" s="14"/>
      <c r="D55" s="92"/>
      <c r="E55" s="112"/>
      <c r="F55" s="89"/>
      <c r="G55" s="94"/>
      <c r="H55" s="15"/>
    </row>
    <row r="56" spans="1:8" ht="15">
      <c r="A56" s="16" t="s">
        <v>46</v>
      </c>
      <c r="B56" s="28"/>
      <c r="C56" s="14"/>
      <c r="D56" s="92"/>
      <c r="E56" s="112"/>
      <c r="F56" s="89"/>
      <c r="G56" s="94"/>
      <c r="H56" s="15"/>
    </row>
    <row r="57" spans="1:8" ht="15">
      <c r="A57" s="16" t="s">
        <v>47</v>
      </c>
      <c r="B57" s="28"/>
      <c r="C57" s="14"/>
      <c r="D57" s="92"/>
      <c r="E57" s="111"/>
      <c r="F57" s="89"/>
      <c r="G57" s="94"/>
      <c r="H57" s="15"/>
    </row>
    <row r="58" spans="1:8" ht="15">
      <c r="A58" s="16" t="s">
        <v>30</v>
      </c>
      <c r="B58" s="28"/>
      <c r="C58" s="14"/>
      <c r="D58" s="92"/>
      <c r="E58" s="111"/>
      <c r="F58" s="89"/>
      <c r="G58" s="94"/>
      <c r="H58" s="15"/>
    </row>
    <row r="59" spans="1:8" ht="15.75">
      <c r="A59" s="32"/>
      <c r="B59" s="18"/>
      <c r="C59" s="14"/>
      <c r="D59" s="92"/>
      <c r="E59" s="113"/>
      <c r="F59" s="95"/>
      <c r="G59" s="94"/>
      <c r="H59" s="15"/>
    </row>
    <row r="60" spans="1:8" ht="15.75">
      <c r="A60" s="20" t="s">
        <v>48</v>
      </c>
      <c r="B60" s="20"/>
      <c r="C60" s="21"/>
      <c r="D60" s="96">
        <f>SUM(D44:D56)</f>
        <v>445</v>
      </c>
      <c r="E60" s="97">
        <f>SUM(E44:E59)</f>
        <v>28817033.2</v>
      </c>
      <c r="F60" s="97">
        <f>SUM(F44:F59)</f>
        <v>3252949</v>
      </c>
      <c r="G60" s="98">
        <f>1-(F60/E60)</f>
        <v>0.8871171443144952</v>
      </c>
      <c r="H60" s="15"/>
    </row>
    <row r="61" spans="1:8" ht="15">
      <c r="A61" s="33"/>
      <c r="B61" s="33"/>
      <c r="C61" s="50"/>
      <c r="D61" s="114"/>
      <c r="E61" s="108"/>
      <c r="F61" s="34"/>
      <c r="G61" s="34"/>
      <c r="H61" s="2"/>
    </row>
    <row r="62" spans="1:8" ht="18">
      <c r="A62" s="35" t="s">
        <v>49</v>
      </c>
      <c r="B62" s="36"/>
      <c r="C62" s="39"/>
      <c r="D62" s="115"/>
      <c r="E62" s="109"/>
      <c r="F62" s="110">
        <f>F60+F39</f>
        <v>3422069</v>
      </c>
      <c r="G62" s="109"/>
      <c r="H62" s="2"/>
    </row>
    <row r="63" spans="1:8" ht="18">
      <c r="A63" s="38"/>
      <c r="B63" s="39"/>
      <c r="C63" s="39"/>
      <c r="D63" s="52"/>
      <c r="E63" s="39"/>
      <c r="F63" s="37"/>
      <c r="G63" s="39"/>
      <c r="H63" s="2"/>
    </row>
    <row r="64" spans="1:8" ht="15.75">
      <c r="A64" s="4" t="s">
        <v>50</v>
      </c>
      <c r="B64" s="40"/>
      <c r="C64" s="40"/>
      <c r="D64" s="40"/>
      <c r="E64" s="40"/>
      <c r="F64" s="41"/>
      <c r="G64" s="40"/>
      <c r="H64" s="2"/>
    </row>
    <row r="65" spans="1:8" ht="15.75">
      <c r="A65" s="4" t="s">
        <v>51</v>
      </c>
      <c r="B65" s="40"/>
      <c r="C65" s="40"/>
      <c r="D65" s="40"/>
      <c r="E65" s="40"/>
      <c r="F65" s="41"/>
      <c r="G65" s="40"/>
      <c r="H65" s="2"/>
    </row>
    <row r="66" spans="1:8" ht="15.75">
      <c r="A66" s="4" t="s">
        <v>52</v>
      </c>
      <c r="B66" s="40"/>
      <c r="C66" s="40"/>
      <c r="D66" s="40"/>
      <c r="E66" s="40"/>
      <c r="F66" s="41"/>
      <c r="G66" s="40"/>
      <c r="H66" s="2"/>
    </row>
    <row r="67" spans="1:8" ht="15.75">
      <c r="A67" s="4"/>
      <c r="B67" s="40"/>
      <c r="C67" s="40"/>
      <c r="D67" s="40"/>
      <c r="E67" s="40"/>
      <c r="F67" s="41"/>
      <c r="G67" s="40"/>
      <c r="H67" s="2"/>
    </row>
    <row r="68" spans="1:8" ht="18">
      <c r="A68" s="42" t="s">
        <v>53</v>
      </c>
      <c r="B68" s="39"/>
      <c r="C68" s="39"/>
      <c r="D68" s="39"/>
      <c r="E68" s="39"/>
      <c r="F68" s="37"/>
      <c r="G68" s="39"/>
      <c r="H68" s="2"/>
    </row>
  </sheetData>
  <sheetProtection/>
  <printOptions horizontalCentered="1"/>
  <pageMargins left="0.20625" right="0.5" top="0.3194444444444444" bottom="0.25" header="0.5" footer="0.5"/>
  <pageSetup horizontalDpi="600" verticalDpi="600" orientation="landscape" scale="5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70"/>
  <sheetViews>
    <sheetView zoomScale="87" zoomScaleNormal="87" zoomScalePageLayoutView="0" workbookViewId="0" topLeftCell="A1">
      <selection activeCell="D9" sqref="D9"/>
    </sheetView>
  </sheetViews>
  <sheetFormatPr defaultColWidth="8.88671875" defaultRowHeight="13.5"/>
  <cols>
    <col min="1" max="1" width="9.6640625" style="58" customWidth="1"/>
    <col min="2" max="2" width="15.6640625" style="58" customWidth="1"/>
    <col min="3" max="3" width="3.6640625" style="58" customWidth="1"/>
    <col min="4" max="4" width="6.6640625" style="58" customWidth="1"/>
    <col min="5" max="6" width="14.6640625" style="58" customWidth="1"/>
    <col min="7" max="7" width="11.6640625" style="58" customWidth="1"/>
    <col min="8" max="8" width="3.6640625" style="58" customWidth="1"/>
    <col min="9" max="16384" width="8.88671875" style="58" customWidth="1"/>
  </cols>
  <sheetData>
    <row r="1" spans="1:8" ht="23.25">
      <c r="A1" s="57" t="s">
        <v>0</v>
      </c>
      <c r="B1" s="21"/>
      <c r="C1" s="21"/>
      <c r="D1" s="21"/>
      <c r="E1" s="21"/>
      <c r="F1" s="21"/>
      <c r="G1" s="21"/>
      <c r="H1" s="21"/>
    </row>
    <row r="2" spans="1:8" ht="23.25">
      <c r="A2" s="57" t="s">
        <v>1</v>
      </c>
      <c r="B2" s="21"/>
      <c r="C2" s="21"/>
      <c r="D2" s="21"/>
      <c r="E2" s="21"/>
      <c r="F2" s="21"/>
      <c r="G2" s="21"/>
      <c r="H2" s="21"/>
    </row>
    <row r="3" spans="1:8" ht="23.25">
      <c r="A3" s="1" t="str">
        <f>ARG!$A$3</f>
        <v>MONTH ENDED:    SEPTEMBER 2018</v>
      </c>
      <c r="B3" s="21"/>
      <c r="C3" s="21"/>
      <c r="D3" s="21"/>
      <c r="E3" s="21"/>
      <c r="F3" s="21"/>
      <c r="G3" s="21"/>
      <c r="H3" s="21"/>
    </row>
    <row r="4" spans="1:8" ht="15">
      <c r="A4" s="73"/>
      <c r="B4" s="73"/>
      <c r="C4" s="73"/>
      <c r="D4" s="73"/>
      <c r="E4" s="73"/>
      <c r="F4" s="5"/>
      <c r="G4" s="5"/>
      <c r="H4" s="21"/>
    </row>
    <row r="5" spans="1:8" ht="23.25">
      <c r="A5" s="21"/>
      <c r="B5" s="73"/>
      <c r="C5" s="73"/>
      <c r="D5" s="74" t="s">
        <v>106</v>
      </c>
      <c r="E5" s="75"/>
      <c r="F5" s="8"/>
      <c r="G5" s="5"/>
      <c r="H5" s="76"/>
    </row>
    <row r="6" spans="1:8" ht="18">
      <c r="A6" s="23" t="s">
        <v>3</v>
      </c>
      <c r="B6" s="73"/>
      <c r="C6" s="73"/>
      <c r="D6" s="73"/>
      <c r="E6" s="73"/>
      <c r="F6" s="5"/>
      <c r="G6" s="5"/>
      <c r="H6" s="76"/>
    </row>
    <row r="7" spans="1:8" ht="15.75">
      <c r="A7" s="77"/>
      <c r="B7" s="77"/>
      <c r="C7" s="77"/>
      <c r="D7" s="77"/>
      <c r="E7" s="25" t="s">
        <v>4</v>
      </c>
      <c r="F7" s="25" t="s">
        <v>4</v>
      </c>
      <c r="G7" s="12" t="s">
        <v>5</v>
      </c>
      <c r="H7" s="24"/>
    </row>
    <row r="8" spans="1:8" ht="15.75">
      <c r="A8" s="77"/>
      <c r="B8" s="77"/>
      <c r="C8" s="77"/>
      <c r="D8" s="25" t="s">
        <v>6</v>
      </c>
      <c r="E8" s="25" t="s">
        <v>7</v>
      </c>
      <c r="F8" s="12" t="s">
        <v>8</v>
      </c>
      <c r="G8" s="12" t="s">
        <v>9</v>
      </c>
      <c r="H8" s="24"/>
    </row>
    <row r="9" spans="1:8" ht="15.75">
      <c r="A9" s="83" t="s">
        <v>10</v>
      </c>
      <c r="B9" s="13"/>
      <c r="C9" s="14"/>
      <c r="D9" s="88"/>
      <c r="E9" s="89"/>
      <c r="F9" s="89"/>
      <c r="G9" s="90"/>
      <c r="H9" s="79"/>
    </row>
    <row r="10" spans="1:8" ht="15.75">
      <c r="A10" s="83" t="s">
        <v>11</v>
      </c>
      <c r="B10" s="13"/>
      <c r="C10" s="14"/>
      <c r="D10" s="88">
        <v>1</v>
      </c>
      <c r="E10" s="89">
        <v>143280</v>
      </c>
      <c r="F10" s="89">
        <v>14726</v>
      </c>
      <c r="G10" s="90">
        <f>F10/E10</f>
        <v>0.10277777777777777</v>
      </c>
      <c r="H10" s="79"/>
    </row>
    <row r="11" spans="1:8" ht="15.75">
      <c r="A11" s="83" t="s">
        <v>56</v>
      </c>
      <c r="B11" s="13"/>
      <c r="C11" s="14"/>
      <c r="D11" s="88"/>
      <c r="E11" s="89"/>
      <c r="F11" s="89"/>
      <c r="G11" s="90"/>
      <c r="H11" s="79"/>
    </row>
    <row r="12" spans="1:8" ht="15.75">
      <c r="A12" s="83" t="s">
        <v>69</v>
      </c>
      <c r="B12" s="13"/>
      <c r="C12" s="14"/>
      <c r="D12" s="88"/>
      <c r="E12" s="89"/>
      <c r="F12" s="89"/>
      <c r="G12" s="90"/>
      <c r="H12" s="79"/>
    </row>
    <row r="13" spans="1:8" ht="15.75">
      <c r="A13" s="83" t="s">
        <v>13</v>
      </c>
      <c r="B13" s="13"/>
      <c r="C13" s="14"/>
      <c r="D13" s="88"/>
      <c r="E13" s="89"/>
      <c r="F13" s="89"/>
      <c r="G13" s="90"/>
      <c r="H13" s="79"/>
    </row>
    <row r="14" spans="1:8" ht="15.75">
      <c r="A14" s="83" t="s">
        <v>71</v>
      </c>
      <c r="B14" s="13"/>
      <c r="C14" s="14"/>
      <c r="D14" s="88">
        <v>1</v>
      </c>
      <c r="E14" s="89">
        <v>281404</v>
      </c>
      <c r="F14" s="89">
        <v>41671</v>
      </c>
      <c r="G14" s="90">
        <f>F14/E14</f>
        <v>0.1480824721752356</v>
      </c>
      <c r="H14" s="79"/>
    </row>
    <row r="15" spans="1:8" ht="15.75">
      <c r="A15" s="83" t="s">
        <v>25</v>
      </c>
      <c r="B15" s="13"/>
      <c r="C15" s="14"/>
      <c r="D15" s="88">
        <v>2</v>
      </c>
      <c r="E15" s="89">
        <v>501203</v>
      </c>
      <c r="F15" s="89">
        <v>154075</v>
      </c>
      <c r="G15" s="90">
        <f>F15/E15</f>
        <v>0.30741037064822035</v>
      </c>
      <c r="H15" s="79"/>
    </row>
    <row r="16" spans="1:8" ht="15.75">
      <c r="A16" s="83" t="s">
        <v>72</v>
      </c>
      <c r="B16" s="13"/>
      <c r="C16" s="14"/>
      <c r="D16" s="88"/>
      <c r="E16" s="89"/>
      <c r="F16" s="89"/>
      <c r="G16" s="90"/>
      <c r="H16" s="79"/>
    </row>
    <row r="17" spans="1:8" ht="15.75">
      <c r="A17" s="83" t="s">
        <v>113</v>
      </c>
      <c r="B17" s="13"/>
      <c r="C17" s="14"/>
      <c r="D17" s="88"/>
      <c r="E17" s="89"/>
      <c r="F17" s="89"/>
      <c r="G17" s="90"/>
      <c r="H17" s="79"/>
    </row>
    <row r="18" spans="1:8" ht="15.75">
      <c r="A18" s="83" t="s">
        <v>14</v>
      </c>
      <c r="B18" s="13"/>
      <c r="C18" s="14"/>
      <c r="D18" s="88"/>
      <c r="E18" s="89"/>
      <c r="F18" s="89"/>
      <c r="G18" s="90"/>
      <c r="H18" s="79"/>
    </row>
    <row r="19" spans="1:8" ht="15.75">
      <c r="A19" s="83" t="s">
        <v>16</v>
      </c>
      <c r="B19" s="13"/>
      <c r="C19" s="14"/>
      <c r="D19" s="88">
        <v>1</v>
      </c>
      <c r="E19" s="89">
        <v>496862</v>
      </c>
      <c r="F19" s="89">
        <v>176788</v>
      </c>
      <c r="G19" s="90">
        <f>F19/E19</f>
        <v>0.35580905764578497</v>
      </c>
      <c r="H19" s="79"/>
    </row>
    <row r="20" spans="1:8" ht="15.75">
      <c r="A20" s="83" t="s">
        <v>105</v>
      </c>
      <c r="B20" s="13"/>
      <c r="C20" s="14"/>
      <c r="D20" s="88"/>
      <c r="E20" s="89"/>
      <c r="F20" s="89"/>
      <c r="G20" s="90"/>
      <c r="H20" s="79"/>
    </row>
    <row r="21" spans="1:8" ht="15.75">
      <c r="A21" s="83" t="s">
        <v>107</v>
      </c>
      <c r="B21" s="13"/>
      <c r="C21" s="14"/>
      <c r="D21" s="88"/>
      <c r="E21" s="89"/>
      <c r="F21" s="89"/>
      <c r="G21" s="90"/>
      <c r="H21" s="79"/>
    </row>
    <row r="22" spans="1:8" ht="15.75">
      <c r="A22" s="83" t="s">
        <v>17</v>
      </c>
      <c r="B22" s="13"/>
      <c r="C22" s="14"/>
      <c r="D22" s="88"/>
      <c r="E22" s="89"/>
      <c r="F22" s="89"/>
      <c r="G22" s="90"/>
      <c r="H22" s="79"/>
    </row>
    <row r="23" spans="1:8" ht="15.75">
      <c r="A23" s="83" t="s">
        <v>120</v>
      </c>
      <c r="B23" s="13"/>
      <c r="C23" s="14"/>
      <c r="D23" s="88"/>
      <c r="E23" s="89"/>
      <c r="F23" s="89"/>
      <c r="G23" s="90"/>
      <c r="H23" s="79"/>
    </row>
    <row r="24" spans="1:8" ht="15.75">
      <c r="A24" s="83" t="s">
        <v>18</v>
      </c>
      <c r="B24" s="13"/>
      <c r="C24" s="14"/>
      <c r="D24" s="88">
        <v>2</v>
      </c>
      <c r="E24" s="89">
        <v>132878</v>
      </c>
      <c r="F24" s="89">
        <v>54272</v>
      </c>
      <c r="G24" s="90">
        <f>F24/E24</f>
        <v>0.40843480485859207</v>
      </c>
      <c r="H24" s="79"/>
    </row>
    <row r="25" spans="1:8" ht="15.75">
      <c r="A25" s="84" t="s">
        <v>20</v>
      </c>
      <c r="B25" s="13"/>
      <c r="C25" s="14"/>
      <c r="D25" s="88">
        <v>2</v>
      </c>
      <c r="E25" s="89">
        <v>65638</v>
      </c>
      <c r="F25" s="89">
        <v>23952</v>
      </c>
      <c r="G25" s="90">
        <f>F25/E25</f>
        <v>0.3649105700965904</v>
      </c>
      <c r="H25" s="79"/>
    </row>
    <row r="26" spans="1:8" ht="15.75">
      <c r="A26" s="84" t="s">
        <v>21</v>
      </c>
      <c r="B26" s="13"/>
      <c r="C26" s="14"/>
      <c r="D26" s="88">
        <v>4</v>
      </c>
      <c r="E26" s="89">
        <v>21016</v>
      </c>
      <c r="F26" s="89">
        <v>21016</v>
      </c>
      <c r="G26" s="90">
        <f>F26/E26</f>
        <v>1</v>
      </c>
      <c r="H26" s="79"/>
    </row>
    <row r="27" spans="1:8" ht="15.75">
      <c r="A27" s="85" t="s">
        <v>22</v>
      </c>
      <c r="B27" s="13"/>
      <c r="C27" s="14"/>
      <c r="D27" s="88"/>
      <c r="E27" s="89"/>
      <c r="F27" s="89"/>
      <c r="G27" s="90"/>
      <c r="H27" s="79"/>
    </row>
    <row r="28" spans="1:8" ht="15.75">
      <c r="A28" s="85" t="s">
        <v>23</v>
      </c>
      <c r="B28" s="13"/>
      <c r="C28" s="14"/>
      <c r="D28" s="88"/>
      <c r="E28" s="89">
        <v>4350</v>
      </c>
      <c r="F28" s="89">
        <v>4350</v>
      </c>
      <c r="G28" s="90">
        <f>F28/E28</f>
        <v>1</v>
      </c>
      <c r="H28" s="79"/>
    </row>
    <row r="29" spans="1:8" ht="15.75">
      <c r="A29" s="85" t="s">
        <v>108</v>
      </c>
      <c r="B29" s="13"/>
      <c r="C29" s="14"/>
      <c r="D29" s="88">
        <v>1</v>
      </c>
      <c r="E29" s="89">
        <v>109393</v>
      </c>
      <c r="F29" s="89">
        <v>40263</v>
      </c>
      <c r="G29" s="90">
        <f>F29/E29</f>
        <v>0.3680582852650535</v>
      </c>
      <c r="H29" s="79"/>
    </row>
    <row r="30" spans="1:8" ht="15.75">
      <c r="A30" s="85" t="s">
        <v>138</v>
      </c>
      <c r="B30" s="13"/>
      <c r="C30" s="14"/>
      <c r="D30" s="88">
        <v>10</v>
      </c>
      <c r="E30" s="89">
        <v>569054</v>
      </c>
      <c r="F30" s="89">
        <v>49436.5</v>
      </c>
      <c r="G30" s="90">
        <f>F30/E30</f>
        <v>0.08687488357871133</v>
      </c>
      <c r="H30" s="79"/>
    </row>
    <row r="31" spans="1:8" ht="15.75">
      <c r="A31" s="85" t="s">
        <v>74</v>
      </c>
      <c r="B31" s="13"/>
      <c r="C31" s="14"/>
      <c r="D31" s="88"/>
      <c r="E31" s="89"/>
      <c r="F31" s="89"/>
      <c r="G31" s="90"/>
      <c r="H31" s="79"/>
    </row>
    <row r="32" spans="1:8" ht="15.75">
      <c r="A32" s="86" t="s">
        <v>111</v>
      </c>
      <c r="B32" s="13"/>
      <c r="C32" s="14"/>
      <c r="D32" s="88"/>
      <c r="E32" s="89"/>
      <c r="F32" s="89"/>
      <c r="G32" s="90"/>
      <c r="H32" s="79"/>
    </row>
    <row r="33" spans="1:8" ht="15.75">
      <c r="A33" s="85" t="s">
        <v>73</v>
      </c>
      <c r="B33" s="13"/>
      <c r="C33" s="14"/>
      <c r="D33" s="88"/>
      <c r="E33" s="89"/>
      <c r="F33" s="89"/>
      <c r="G33" s="90"/>
      <c r="H33" s="79"/>
    </row>
    <row r="34" spans="1:8" ht="15.75">
      <c r="A34" s="85" t="s">
        <v>109</v>
      </c>
      <c r="B34" s="13"/>
      <c r="C34" s="14"/>
      <c r="D34" s="88"/>
      <c r="E34" s="89"/>
      <c r="F34" s="89"/>
      <c r="G34" s="90"/>
      <c r="H34" s="79"/>
    </row>
    <row r="35" spans="1:8" ht="15">
      <c r="A35" s="16" t="s">
        <v>28</v>
      </c>
      <c r="B35" s="13"/>
      <c r="C35" s="14"/>
      <c r="D35" s="92"/>
      <c r="E35" s="111">
        <v>30135</v>
      </c>
      <c r="F35" s="89">
        <v>4450</v>
      </c>
      <c r="G35" s="94"/>
      <c r="H35" s="79"/>
    </row>
    <row r="36" spans="1:8" ht="15">
      <c r="A36" s="16" t="s">
        <v>47</v>
      </c>
      <c r="B36" s="13"/>
      <c r="C36" s="14"/>
      <c r="D36" s="92"/>
      <c r="E36" s="111"/>
      <c r="F36" s="89"/>
      <c r="G36" s="94"/>
      <c r="H36" s="79"/>
    </row>
    <row r="37" spans="1:8" ht="15">
      <c r="A37" s="16" t="s">
        <v>30</v>
      </c>
      <c r="B37" s="13"/>
      <c r="C37" s="14"/>
      <c r="D37" s="92"/>
      <c r="E37" s="93"/>
      <c r="F37" s="91"/>
      <c r="G37" s="94"/>
      <c r="H37" s="79"/>
    </row>
    <row r="38" spans="1:8" ht="15">
      <c r="A38" s="17"/>
      <c r="B38" s="18"/>
      <c r="C38" s="14"/>
      <c r="D38" s="92"/>
      <c r="E38" s="95"/>
      <c r="F38" s="95"/>
      <c r="G38" s="94"/>
      <c r="H38" s="79"/>
    </row>
    <row r="39" spans="1:8" ht="15.75">
      <c r="A39" s="19" t="s">
        <v>31</v>
      </c>
      <c r="B39" s="20"/>
      <c r="C39" s="21"/>
      <c r="D39" s="96">
        <f>SUM(D9:D38)</f>
        <v>24</v>
      </c>
      <c r="E39" s="97">
        <f>SUM(E9:E38)</f>
        <v>2355213</v>
      </c>
      <c r="F39" s="97">
        <f>SUM(F9:F38)</f>
        <v>584999.5</v>
      </c>
      <c r="G39" s="98">
        <f>F39/E39</f>
        <v>0.2483849656060832</v>
      </c>
      <c r="H39" s="80"/>
    </row>
    <row r="40" spans="1:8" ht="15.75">
      <c r="A40" s="22"/>
      <c r="B40" s="22"/>
      <c r="C40" s="22"/>
      <c r="D40" s="99"/>
      <c r="E40" s="100"/>
      <c r="F40" s="101"/>
      <c r="G40" s="101"/>
      <c r="H40" s="81"/>
    </row>
    <row r="41" spans="1:8" ht="18">
      <c r="A41" s="23" t="s">
        <v>32</v>
      </c>
      <c r="B41" s="24"/>
      <c r="C41" s="24"/>
      <c r="D41" s="102"/>
      <c r="E41" s="103"/>
      <c r="F41" s="104"/>
      <c r="G41" s="104"/>
      <c r="H41" s="81"/>
    </row>
    <row r="42" spans="1:8" ht="15.75">
      <c r="A42" s="26"/>
      <c r="B42" s="26"/>
      <c r="C42" s="26"/>
      <c r="D42" s="105"/>
      <c r="E42" s="102" t="s">
        <v>33</v>
      </c>
      <c r="F42" s="102" t="s">
        <v>33</v>
      </c>
      <c r="G42" s="102" t="s">
        <v>5</v>
      </c>
      <c r="H42" s="81"/>
    </row>
    <row r="43" spans="1:8" ht="15.75">
      <c r="A43" s="26"/>
      <c r="B43" s="26"/>
      <c r="C43" s="26"/>
      <c r="D43" s="105" t="s">
        <v>6</v>
      </c>
      <c r="E43" s="106" t="s">
        <v>34</v>
      </c>
      <c r="F43" s="104" t="s">
        <v>8</v>
      </c>
      <c r="G43" s="104" t="s">
        <v>35</v>
      </c>
      <c r="H43" s="81"/>
    </row>
    <row r="44" spans="1:8" ht="15.75">
      <c r="A44" s="27" t="s">
        <v>36</v>
      </c>
      <c r="B44" s="28"/>
      <c r="C44" s="14"/>
      <c r="D44" s="88">
        <v>37</v>
      </c>
      <c r="E44" s="89">
        <v>531160.8</v>
      </c>
      <c r="F44" s="89">
        <v>38703</v>
      </c>
      <c r="G44" s="90">
        <f>1-(+F44/E44)</f>
        <v>0.9271350596655477</v>
      </c>
      <c r="H44" s="79"/>
    </row>
    <row r="45" spans="1:8" ht="15.75">
      <c r="A45" s="27" t="s">
        <v>37</v>
      </c>
      <c r="B45" s="28"/>
      <c r="C45" s="14"/>
      <c r="D45" s="88"/>
      <c r="E45" s="89"/>
      <c r="F45" s="89"/>
      <c r="G45" s="90"/>
      <c r="H45" s="79"/>
    </row>
    <row r="46" spans="1:8" ht="15.75">
      <c r="A46" s="27" t="s">
        <v>38</v>
      </c>
      <c r="B46" s="28"/>
      <c r="C46" s="14"/>
      <c r="D46" s="88">
        <v>135</v>
      </c>
      <c r="E46" s="89">
        <v>4458671.25</v>
      </c>
      <c r="F46" s="89">
        <v>350160.98</v>
      </c>
      <c r="G46" s="90">
        <f aca="true" t="shared" si="0" ref="G46:G52">1-(+F46/E46)</f>
        <v>0.9214651719388371</v>
      </c>
      <c r="H46" s="79"/>
    </row>
    <row r="47" spans="1:8" ht="15.75">
      <c r="A47" s="27" t="s">
        <v>39</v>
      </c>
      <c r="B47" s="28"/>
      <c r="C47" s="14"/>
      <c r="D47" s="88">
        <v>37</v>
      </c>
      <c r="E47" s="89">
        <v>1393472</v>
      </c>
      <c r="F47" s="89">
        <v>96648.3</v>
      </c>
      <c r="G47" s="90">
        <f t="shared" si="0"/>
        <v>0.9306420939925596</v>
      </c>
      <c r="H47" s="79"/>
    </row>
    <row r="48" spans="1:8" ht="15.75">
      <c r="A48" s="27" t="s">
        <v>40</v>
      </c>
      <c r="B48" s="28"/>
      <c r="C48" s="14"/>
      <c r="D48" s="88">
        <v>101</v>
      </c>
      <c r="E48" s="89">
        <v>4366129</v>
      </c>
      <c r="F48" s="89">
        <v>385562.09</v>
      </c>
      <c r="G48" s="90">
        <f t="shared" si="0"/>
        <v>0.9116924648813629</v>
      </c>
      <c r="H48" s="79"/>
    </row>
    <row r="49" spans="1:8" ht="15.75">
      <c r="A49" s="27" t="s">
        <v>41</v>
      </c>
      <c r="B49" s="28"/>
      <c r="C49" s="14"/>
      <c r="D49" s="88">
        <v>2</v>
      </c>
      <c r="E49" s="89">
        <v>112048</v>
      </c>
      <c r="F49" s="89">
        <v>15690</v>
      </c>
      <c r="G49" s="90">
        <f t="shared" si="0"/>
        <v>0.859970726831358</v>
      </c>
      <c r="H49" s="79"/>
    </row>
    <row r="50" spans="1:8" ht="15.75">
      <c r="A50" s="27" t="s">
        <v>42</v>
      </c>
      <c r="B50" s="28"/>
      <c r="C50" s="14"/>
      <c r="D50" s="88">
        <v>9</v>
      </c>
      <c r="E50" s="89">
        <v>1510505</v>
      </c>
      <c r="F50" s="89">
        <v>108630</v>
      </c>
      <c r="G50" s="90">
        <f t="shared" si="0"/>
        <v>0.9280836541421578</v>
      </c>
      <c r="H50" s="79"/>
    </row>
    <row r="51" spans="1:8" ht="15.75">
      <c r="A51" s="27" t="s">
        <v>43</v>
      </c>
      <c r="B51" s="28"/>
      <c r="C51" s="14"/>
      <c r="D51" s="88">
        <v>4</v>
      </c>
      <c r="E51" s="89">
        <v>877620</v>
      </c>
      <c r="F51" s="89">
        <v>98100</v>
      </c>
      <c r="G51" s="90">
        <f t="shared" si="0"/>
        <v>0.8882204143023176</v>
      </c>
      <c r="H51" s="79"/>
    </row>
    <row r="52" spans="1:8" ht="15.75">
      <c r="A52" s="27" t="s">
        <v>44</v>
      </c>
      <c r="B52" s="28"/>
      <c r="C52" s="14"/>
      <c r="D52" s="88">
        <v>2</v>
      </c>
      <c r="E52" s="89">
        <v>349600</v>
      </c>
      <c r="F52" s="89">
        <v>45050</v>
      </c>
      <c r="G52" s="90">
        <f t="shared" si="0"/>
        <v>0.8711384439359268</v>
      </c>
      <c r="H52" s="79"/>
    </row>
    <row r="53" spans="1:8" ht="15.75">
      <c r="A53" s="29" t="s">
        <v>64</v>
      </c>
      <c r="B53" s="28"/>
      <c r="C53" s="14"/>
      <c r="D53" s="88"/>
      <c r="E53" s="89"/>
      <c r="F53" s="89"/>
      <c r="G53" s="90"/>
      <c r="H53" s="79"/>
    </row>
    <row r="54" spans="1:8" ht="15.75">
      <c r="A54" s="27" t="s">
        <v>65</v>
      </c>
      <c r="B54" s="30"/>
      <c r="C54" s="14"/>
      <c r="D54" s="88">
        <v>534</v>
      </c>
      <c r="E54" s="89">
        <v>28276243.23</v>
      </c>
      <c r="F54" s="89">
        <v>3272164.54</v>
      </c>
      <c r="G54" s="90">
        <f>1-(+F54/E54)</f>
        <v>0.8842786676651458</v>
      </c>
      <c r="H54" s="79"/>
    </row>
    <row r="55" spans="1:8" ht="15.75">
      <c r="A55" s="27" t="s">
        <v>66</v>
      </c>
      <c r="B55" s="30"/>
      <c r="C55" s="14"/>
      <c r="D55" s="88">
        <v>10</v>
      </c>
      <c r="E55" s="89">
        <v>1079818.86</v>
      </c>
      <c r="F55" s="89">
        <v>61594.31</v>
      </c>
      <c r="G55" s="90">
        <f>1-(+F55/E55)</f>
        <v>0.9429586643819131</v>
      </c>
      <c r="H55" s="79"/>
    </row>
    <row r="56" spans="1:8" ht="15">
      <c r="A56" s="16" t="s">
        <v>45</v>
      </c>
      <c r="B56" s="30"/>
      <c r="C56" s="14"/>
      <c r="D56" s="92"/>
      <c r="E56" s="112"/>
      <c r="F56" s="89"/>
      <c r="G56" s="94"/>
      <c r="H56" s="79"/>
    </row>
    <row r="57" spans="1:8" ht="15">
      <c r="A57" s="16" t="s">
        <v>46</v>
      </c>
      <c r="B57" s="28"/>
      <c r="C57" s="14"/>
      <c r="D57" s="92"/>
      <c r="E57" s="112"/>
      <c r="F57" s="89"/>
      <c r="G57" s="94"/>
      <c r="H57" s="79"/>
    </row>
    <row r="58" spans="1:8" ht="15">
      <c r="A58" s="16" t="s">
        <v>47</v>
      </c>
      <c r="B58" s="28"/>
      <c r="C58" s="14"/>
      <c r="D58" s="92"/>
      <c r="E58" s="111"/>
      <c r="F58" s="89"/>
      <c r="G58" s="94"/>
      <c r="H58" s="79"/>
    </row>
    <row r="59" spans="1:8" ht="15">
      <c r="A59" s="16" t="s">
        <v>30</v>
      </c>
      <c r="B59" s="28"/>
      <c r="C59" s="14"/>
      <c r="D59" s="92"/>
      <c r="E59" s="111"/>
      <c r="F59" s="89"/>
      <c r="G59" s="94"/>
      <c r="H59" s="79"/>
    </row>
    <row r="60" spans="1:8" ht="15.75">
      <c r="A60" s="32"/>
      <c r="B60" s="18"/>
      <c r="C60" s="14"/>
      <c r="D60" s="92"/>
      <c r="E60" s="95"/>
      <c r="F60" s="95"/>
      <c r="G60" s="94"/>
      <c r="H60" s="79"/>
    </row>
    <row r="61" spans="1:8" ht="15.75">
      <c r="A61" s="20" t="s">
        <v>48</v>
      </c>
      <c r="B61" s="33"/>
      <c r="C61" s="33"/>
      <c r="D61" s="96">
        <f>SUM(D44:D57)</f>
        <v>871</v>
      </c>
      <c r="E61" s="97">
        <f>SUM(E44:E60)</f>
        <v>42955268.14</v>
      </c>
      <c r="F61" s="97">
        <f>SUM(F44:F60)</f>
        <v>4472303.22</v>
      </c>
      <c r="G61" s="98">
        <f>1-(F61/E61)</f>
        <v>0.895884639680892</v>
      </c>
      <c r="H61" s="76"/>
    </row>
    <row r="62" spans="1:8" ht="18">
      <c r="A62" s="35"/>
      <c r="B62" s="36"/>
      <c r="C62" s="36"/>
      <c r="D62" s="114"/>
      <c r="E62" s="108"/>
      <c r="F62" s="34"/>
      <c r="G62" s="34"/>
      <c r="H62" s="78"/>
    </row>
    <row r="63" spans="1:8" ht="18">
      <c r="A63" s="35" t="s">
        <v>49</v>
      </c>
      <c r="B63" s="36"/>
      <c r="C63" s="36"/>
      <c r="D63" s="115"/>
      <c r="E63" s="109"/>
      <c r="F63" s="110">
        <f>F61+F39</f>
        <v>5057302.72</v>
      </c>
      <c r="G63" s="109"/>
      <c r="H63" s="78"/>
    </row>
    <row r="64" spans="1:8" ht="18">
      <c r="A64" s="35"/>
      <c r="B64" s="36"/>
      <c r="C64" s="36"/>
      <c r="D64" s="51"/>
      <c r="E64" s="36"/>
      <c r="F64" s="37"/>
      <c r="G64" s="36"/>
      <c r="H64" s="78"/>
    </row>
    <row r="65" spans="1:8" ht="15.75">
      <c r="A65" s="4" t="s">
        <v>50</v>
      </c>
      <c r="B65" s="40"/>
      <c r="C65" s="40"/>
      <c r="D65" s="40"/>
      <c r="E65" s="40"/>
      <c r="F65" s="41"/>
      <c r="G65" s="40"/>
      <c r="H65" s="24"/>
    </row>
    <row r="66" spans="1:8" ht="15.75">
      <c r="A66" s="4" t="s">
        <v>51</v>
      </c>
      <c r="B66" s="40"/>
      <c r="C66" s="40"/>
      <c r="D66" s="40"/>
      <c r="E66" s="40"/>
      <c r="F66" s="41"/>
      <c r="G66" s="40"/>
      <c r="H66" s="24"/>
    </row>
    <row r="67" spans="1:8" ht="15.75">
      <c r="A67" s="4" t="s">
        <v>52</v>
      </c>
      <c r="B67" s="40"/>
      <c r="C67" s="40"/>
      <c r="D67" s="40"/>
      <c r="E67" s="40"/>
      <c r="F67" s="41"/>
      <c r="G67" s="40"/>
      <c r="H67" s="24"/>
    </row>
    <row r="68" spans="1:8" ht="18">
      <c r="A68" s="4"/>
      <c r="B68" s="40"/>
      <c r="C68" s="40"/>
      <c r="D68" s="40"/>
      <c r="E68" s="40"/>
      <c r="F68" s="41"/>
      <c r="G68" s="40"/>
      <c r="H68" s="78"/>
    </row>
    <row r="69" spans="1:8" ht="18">
      <c r="A69" s="42" t="s">
        <v>53</v>
      </c>
      <c r="B69" s="39"/>
      <c r="C69" s="39"/>
      <c r="D69" s="39"/>
      <c r="E69" s="39"/>
      <c r="F69" s="37"/>
      <c r="G69" s="39"/>
      <c r="H69" s="78"/>
    </row>
    <row r="70" spans="1:8" ht="15.75">
      <c r="A70" s="71"/>
      <c r="B70" s="21"/>
      <c r="C70" s="21"/>
      <c r="H70" s="21"/>
    </row>
  </sheetData>
  <sheetProtection/>
  <printOptions horizontalCentered="1"/>
  <pageMargins left="0.45" right="0.45" top="0.25" bottom="0.25" header="0.3" footer="0.3"/>
  <pageSetup horizontalDpi="600" verticalDpi="600" orientation="landscape" scale="5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21"/>
  <sheetViews>
    <sheetView showOutlineSymbols="0" zoomScale="87" zoomScaleNormal="87" zoomScalePageLayoutView="0" workbookViewId="0" topLeftCell="A1">
      <selection activeCell="A5" sqref="A5"/>
    </sheetView>
  </sheetViews>
  <sheetFormatPr defaultColWidth="9.6640625" defaultRowHeight="13.5"/>
  <cols>
    <col min="1" max="1" width="39.6640625" style="58" customWidth="1"/>
    <col min="2" max="2" width="27.6640625" style="58" customWidth="1"/>
    <col min="3" max="16384" width="9.6640625" style="58" customWidth="1"/>
  </cols>
  <sheetData>
    <row r="1" spans="1:4" ht="23.25">
      <c r="A1" s="57" t="s">
        <v>0</v>
      </c>
      <c r="B1" s="36"/>
      <c r="C1" s="37"/>
      <c r="D1" s="36"/>
    </row>
    <row r="2" spans="1:4" ht="23.25">
      <c r="A2" s="57" t="s">
        <v>1</v>
      </c>
      <c r="B2" s="36"/>
      <c r="C2" s="21"/>
      <c r="D2" s="21"/>
    </row>
    <row r="3" spans="1:4" ht="23.25">
      <c r="A3" s="57" t="s">
        <v>94</v>
      </c>
      <c r="B3" s="36"/>
      <c r="C3" s="21"/>
      <c r="D3" s="21"/>
    </row>
    <row r="4" spans="1:4" ht="23.25">
      <c r="A4" s="57" t="str">
        <f>ARG!$A$3</f>
        <v>MONTH ENDED:    SEPTEMBER 2018</v>
      </c>
      <c r="B4" s="36"/>
      <c r="C4" s="21"/>
      <c r="D4" s="21"/>
    </row>
    <row r="5" spans="1:4" ht="24" thickBot="1">
      <c r="A5" s="57"/>
      <c r="B5" s="36"/>
      <c r="C5" s="21"/>
      <c r="D5" s="21"/>
    </row>
    <row r="6" spans="1:4" ht="21" thickTop="1">
      <c r="A6" s="59" t="s">
        <v>95</v>
      </c>
      <c r="B6" s="60">
        <f>ARG!$D$39+LADYLUCK!$D$39+HOLLYWOOD!$D$40+HARNKC!$D$40+ISLE!$D$39+AMERKC!$D$39+AMERSC!$D$39+STJO!$D$39+LAGRANGE!$D$39+ISLEBV!$D$39+LUMIERE!$D$39+RIVERCITY!$D$39+CAPE!$D$39</f>
        <v>533</v>
      </c>
      <c r="C6" s="61"/>
      <c r="D6" s="21"/>
    </row>
    <row r="7" spans="1:4" ht="20.25">
      <c r="A7" s="62" t="s">
        <v>96</v>
      </c>
      <c r="B7" s="63">
        <f>ARG!$E$39+LADYLUCK!$E$39+HOLLYWOOD!$E$40+HARNKC!$E$40+ISLE!$E$39+AMERKC!$E$39+AMERSC!$E$39+STJO!$E$39+LAGRANGE!$E$39+ISLEBV!$E$39+LUMIERE!$E$39+RIVERCITY!$E$39+CAPE!$E$39</f>
        <v>100207997.25</v>
      </c>
      <c r="C7" s="61"/>
      <c r="D7" s="21"/>
    </row>
    <row r="8" spans="1:4" ht="20.25">
      <c r="A8" s="62" t="s">
        <v>97</v>
      </c>
      <c r="B8" s="63">
        <f>ARG!$F$39+LADYLUCK!$F$39+HOLLYWOOD!$F$40+HARNKC!$F$40+ISLE!$F$39+AMERKC!$F$39+AMERSC!$F$39+STJO!$F$39+LAGRANGE!$F$39+ISLEBV!$F$39+LUMIERE!$F$39+RIVERCITY!$F$39+CAPE!$F$39</f>
        <v>20788234.49</v>
      </c>
      <c r="C8" s="61"/>
      <c r="D8" s="21"/>
    </row>
    <row r="9" spans="1:4" ht="20.25">
      <c r="A9" s="62" t="s">
        <v>98</v>
      </c>
      <c r="B9" s="64">
        <f>B8/B7</f>
        <v>0.20745085283100995</v>
      </c>
      <c r="C9" s="61"/>
      <c r="D9" s="21"/>
    </row>
    <row r="10" spans="1:4" ht="20.25">
      <c r="A10" s="65"/>
      <c r="B10" s="66"/>
      <c r="C10" s="61"/>
      <c r="D10" s="21"/>
    </row>
    <row r="11" spans="1:4" ht="20.25">
      <c r="A11" s="62" t="s">
        <v>99</v>
      </c>
      <c r="B11" s="67">
        <f>ARG!$D$60+LADYLUCK!$D$60+HOLLYWOOD!$D$62+HARNKC!$D$62+ISLE!$D$61+AMERKC!$D$61+AMERSC!$D$61+STJO!$D$60+LAGRANGE!$D$60+ISLEBV!$D$61+LUMIERE!$D$62+RIVERCITY!$D$62+CAPE!$D$61</f>
        <v>16668</v>
      </c>
      <c r="C11" s="61"/>
      <c r="D11" s="21"/>
    </row>
    <row r="12" spans="1:4" ht="20.25">
      <c r="A12" s="62" t="s">
        <v>100</v>
      </c>
      <c r="B12" s="63">
        <f>ARG!$E$60+LADYLUCK!$E$60+HOLLYWOOD!$E$62+HARNKC!$E$62+ISLE!$E$61+AMERKC!$E$61+AMERSC!$E$61+STJO!$E$60+LAGRANGE!$E$60+ISLEBV!$E$61+LUMIERE!$E$62+RIVERCITY!$E$62+CAPE!$E$61</f>
        <v>1270557140.3600001</v>
      </c>
      <c r="C12" s="61"/>
      <c r="D12" s="21"/>
    </row>
    <row r="13" spans="1:4" ht="20.25">
      <c r="A13" s="62" t="s">
        <v>101</v>
      </c>
      <c r="B13" s="63">
        <f>ARG!$F$60+LADYLUCK!$F$60+HOLLYWOOD!$F$62+HARNKC!$F$62+ISLE!$F$61+AMERKC!$F$61+AMERSC!$F$61+STJO!$F$60+LAGRANGE!$F$60+ISLEBV!$F$61+LUMIERE!$F$62+RIVERCITY!$F$62+CAPE!$F$61</f>
        <v>123290587.06</v>
      </c>
      <c r="C13" s="61"/>
      <c r="D13" s="21"/>
    </row>
    <row r="14" spans="1:4" ht="20.25">
      <c r="A14" s="62" t="s">
        <v>102</v>
      </c>
      <c r="B14" s="64">
        <f>1-(B13/B12)</f>
        <v>0.9029633669013368</v>
      </c>
      <c r="C14" s="61"/>
      <c r="D14" s="21"/>
    </row>
    <row r="15" spans="1:4" ht="20.25">
      <c r="A15" s="65"/>
      <c r="B15" s="68"/>
      <c r="C15" s="61"/>
      <c r="D15" s="21"/>
    </row>
    <row r="16" spans="1:4" ht="20.25">
      <c r="A16" s="62" t="s">
        <v>103</v>
      </c>
      <c r="B16" s="63">
        <f>B13+B8</f>
        <v>144078821.55</v>
      </c>
      <c r="C16" s="61"/>
      <c r="D16" s="21"/>
    </row>
    <row r="17" spans="1:4" ht="21" thickBot="1">
      <c r="A17" s="65"/>
      <c r="B17" s="66"/>
      <c r="C17" s="61"/>
      <c r="D17" s="21"/>
    </row>
    <row r="18" spans="1:4" ht="18.75" thickTop="1">
      <c r="A18" s="69"/>
      <c r="B18" s="70"/>
      <c r="C18" s="21"/>
      <c r="D18" s="21"/>
    </row>
    <row r="19" spans="1:4" ht="15">
      <c r="A19" s="21"/>
      <c r="B19" s="21"/>
      <c r="C19" s="21"/>
      <c r="D19" s="21"/>
    </row>
    <row r="20" spans="1:4" ht="15.75">
      <c r="A20" s="71" t="s">
        <v>53</v>
      </c>
      <c r="B20" s="21"/>
      <c r="C20" s="21"/>
      <c r="D20" s="21"/>
    </row>
    <row r="21" spans="1:4" ht="18">
      <c r="A21" s="72"/>
      <c r="B21" s="21"/>
      <c r="C21" s="21"/>
      <c r="D21" s="21"/>
    </row>
  </sheetData>
  <sheetProtection/>
  <printOptions horizontalCentered="1"/>
  <pageMargins left="0.20625" right="0.5" top="0.3194444444444444" bottom="0.25" header="0.5" footer="0.5"/>
  <pageSetup horizontalDpi="600" verticalDpi="600" orientation="landscape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81"/>
  <sheetViews>
    <sheetView showOutlineSymbols="0" zoomScale="87" zoomScaleNormal="87" zoomScalePageLayoutView="0" workbookViewId="0" topLeftCell="A4">
      <selection activeCell="A41" sqref="A41:IV41"/>
    </sheetView>
  </sheetViews>
  <sheetFormatPr defaultColWidth="8.88671875" defaultRowHeight="13.5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6" width="14.6640625" style="3" customWidth="1"/>
    <col min="7" max="7" width="13.4453125" style="3" customWidth="1"/>
    <col min="8" max="16384" width="8.88671875" style="3" customWidth="1"/>
  </cols>
  <sheetData>
    <row r="1" spans="1:8" ht="23.25">
      <c r="A1" s="1" t="s">
        <v>0</v>
      </c>
      <c r="B1" s="2"/>
      <c r="C1" s="2"/>
      <c r="D1" s="2"/>
      <c r="E1" s="2"/>
      <c r="F1" s="2"/>
      <c r="G1" s="2"/>
      <c r="H1" s="2"/>
    </row>
    <row r="2" spans="1:8" ht="23.25">
      <c r="A2" s="1" t="s">
        <v>1</v>
      </c>
      <c r="B2" s="2"/>
      <c r="C2" s="2"/>
      <c r="D2" s="2"/>
      <c r="E2" s="2"/>
      <c r="F2" s="2"/>
      <c r="G2" s="2"/>
      <c r="H2" s="2"/>
    </row>
    <row r="3" spans="1:8" ht="23.25">
      <c r="A3" s="1" t="str">
        <f>ARG!$A$3</f>
        <v>MONTH ENDED:    SEPTEMBER 2018</v>
      </c>
      <c r="B3" s="2"/>
      <c r="C3" s="2"/>
      <c r="D3" s="2"/>
      <c r="E3" s="2"/>
      <c r="F3" s="2"/>
      <c r="G3" s="2"/>
      <c r="H3" s="2"/>
    </row>
    <row r="4" spans="1:8" ht="15">
      <c r="A4" s="4"/>
      <c r="B4" s="4"/>
      <c r="C4" s="4"/>
      <c r="D4" s="4"/>
      <c r="E4" s="4"/>
      <c r="F4" s="5"/>
      <c r="G4" s="5"/>
      <c r="H4" s="2"/>
    </row>
    <row r="5" spans="1:8" ht="20.25">
      <c r="A5" s="2"/>
      <c r="B5" s="4"/>
      <c r="C5" s="4"/>
      <c r="D5" s="49" t="s">
        <v>54</v>
      </c>
      <c r="E5" s="7"/>
      <c r="F5" s="8"/>
      <c r="G5" s="5"/>
      <c r="H5" s="2"/>
    </row>
    <row r="6" spans="1:8" ht="15">
      <c r="A6" s="9" t="s">
        <v>3</v>
      </c>
      <c r="B6" s="4"/>
      <c r="C6" s="4"/>
      <c r="D6" s="4"/>
      <c r="E6" s="4"/>
      <c r="F6" s="5"/>
      <c r="G6" s="5"/>
      <c r="H6" s="2"/>
    </row>
    <row r="7" spans="1:8" ht="15.7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>
      <c r="A9" s="83" t="s">
        <v>10</v>
      </c>
      <c r="B9" s="13"/>
      <c r="C9" s="14"/>
      <c r="D9" s="88"/>
      <c r="E9" s="89"/>
      <c r="F9" s="89"/>
      <c r="G9" s="90"/>
      <c r="H9" s="15"/>
    </row>
    <row r="10" spans="1:8" ht="15.75">
      <c r="A10" s="83" t="s">
        <v>11</v>
      </c>
      <c r="B10" s="13"/>
      <c r="C10" s="14"/>
      <c r="D10" s="88"/>
      <c r="E10" s="89"/>
      <c r="F10" s="89"/>
      <c r="G10" s="90"/>
      <c r="H10" s="15"/>
    </row>
    <row r="11" spans="1:8" ht="15.75">
      <c r="A11" s="83" t="s">
        <v>122</v>
      </c>
      <c r="B11" s="13"/>
      <c r="C11" s="14"/>
      <c r="D11" s="88"/>
      <c r="E11" s="89"/>
      <c r="F11" s="89"/>
      <c r="G11" s="90"/>
      <c r="H11" s="15"/>
    </row>
    <row r="12" spans="1:8" ht="15.75">
      <c r="A12" s="83" t="s">
        <v>12</v>
      </c>
      <c r="B12" s="13"/>
      <c r="C12" s="14"/>
      <c r="D12" s="88"/>
      <c r="E12" s="89"/>
      <c r="F12" s="89"/>
      <c r="G12" s="90"/>
      <c r="H12" s="15"/>
    </row>
    <row r="13" spans="1:8" ht="15.75">
      <c r="A13" s="83" t="s">
        <v>131</v>
      </c>
      <c r="B13" s="13"/>
      <c r="C13" s="14"/>
      <c r="D13" s="88"/>
      <c r="E13" s="89"/>
      <c r="F13" s="89"/>
      <c r="G13" s="90"/>
      <c r="H13" s="15"/>
    </row>
    <row r="14" spans="1:8" ht="15.75">
      <c r="A14" s="83" t="s">
        <v>57</v>
      </c>
      <c r="B14" s="13"/>
      <c r="C14" s="14"/>
      <c r="D14" s="88"/>
      <c r="E14" s="89"/>
      <c r="F14" s="89"/>
      <c r="G14" s="90"/>
      <c r="H14" s="15"/>
    </row>
    <row r="15" spans="1:8" ht="15.75">
      <c r="A15" s="83" t="s">
        <v>136</v>
      </c>
      <c r="B15" s="13"/>
      <c r="C15" s="14"/>
      <c r="D15" s="88"/>
      <c r="E15" s="89"/>
      <c r="F15" s="89"/>
      <c r="G15" s="90"/>
      <c r="H15" s="15"/>
    </row>
    <row r="16" spans="1:8" ht="15.75">
      <c r="A16" s="83" t="s">
        <v>143</v>
      </c>
      <c r="B16" s="13"/>
      <c r="C16" s="14"/>
      <c r="D16" s="88"/>
      <c r="E16" s="89"/>
      <c r="F16" s="89"/>
      <c r="G16" s="90"/>
      <c r="H16" s="15"/>
    </row>
    <row r="17" spans="1:8" ht="15.75">
      <c r="A17" s="83" t="s">
        <v>13</v>
      </c>
      <c r="B17" s="13"/>
      <c r="C17" s="14"/>
      <c r="D17" s="88"/>
      <c r="E17" s="89"/>
      <c r="F17" s="89"/>
      <c r="G17" s="90"/>
      <c r="H17" s="15"/>
    </row>
    <row r="18" spans="1:8" ht="15.75">
      <c r="A18" s="83" t="s">
        <v>14</v>
      </c>
      <c r="B18" s="13"/>
      <c r="C18" s="14"/>
      <c r="D18" s="88">
        <v>1</v>
      </c>
      <c r="E18" s="89">
        <v>389688</v>
      </c>
      <c r="F18" s="89">
        <v>122337</v>
      </c>
      <c r="G18" s="90">
        <f>F18/E18</f>
        <v>0.313935763995812</v>
      </c>
      <c r="H18" s="15"/>
    </row>
    <row r="19" spans="1:8" ht="15.75">
      <c r="A19" s="83" t="s">
        <v>15</v>
      </c>
      <c r="B19" s="13"/>
      <c r="C19" s="14"/>
      <c r="D19" s="88"/>
      <c r="E19" s="89"/>
      <c r="F19" s="89"/>
      <c r="G19" s="90"/>
      <c r="H19" s="15"/>
    </row>
    <row r="20" spans="1:8" ht="15.75">
      <c r="A20" s="83" t="s">
        <v>16</v>
      </c>
      <c r="B20" s="13"/>
      <c r="C20" s="14"/>
      <c r="D20" s="88"/>
      <c r="E20" s="89"/>
      <c r="F20" s="89"/>
      <c r="G20" s="90"/>
      <c r="H20" s="15"/>
    </row>
    <row r="21" spans="1:8" ht="15.75">
      <c r="A21" s="83" t="s">
        <v>145</v>
      </c>
      <c r="B21" s="13"/>
      <c r="C21" s="14"/>
      <c r="D21" s="88"/>
      <c r="E21" s="89"/>
      <c r="F21" s="89"/>
      <c r="G21" s="90"/>
      <c r="H21" s="15"/>
    </row>
    <row r="22" spans="1:8" ht="15.75">
      <c r="A22" s="83" t="s">
        <v>60</v>
      </c>
      <c r="B22" s="13"/>
      <c r="C22" s="14"/>
      <c r="D22" s="88"/>
      <c r="E22" s="89"/>
      <c r="F22" s="89"/>
      <c r="G22" s="90"/>
      <c r="H22" s="15"/>
    </row>
    <row r="23" spans="1:8" ht="15.75">
      <c r="A23" s="83" t="s">
        <v>18</v>
      </c>
      <c r="B23" s="13"/>
      <c r="C23" s="14"/>
      <c r="D23" s="88"/>
      <c r="E23" s="89"/>
      <c r="F23" s="89"/>
      <c r="G23" s="90"/>
      <c r="H23" s="15"/>
    </row>
    <row r="24" spans="1:8" ht="15.75">
      <c r="A24" s="83" t="s">
        <v>19</v>
      </c>
      <c r="B24" s="13"/>
      <c r="C24" s="14"/>
      <c r="D24" s="88"/>
      <c r="E24" s="89"/>
      <c r="F24" s="89"/>
      <c r="G24" s="90"/>
      <c r="H24" s="15"/>
    </row>
    <row r="25" spans="1:8" ht="15.75">
      <c r="A25" s="84" t="s">
        <v>20</v>
      </c>
      <c r="B25" s="13"/>
      <c r="C25" s="14"/>
      <c r="D25" s="88">
        <v>1</v>
      </c>
      <c r="E25" s="89">
        <v>33534</v>
      </c>
      <c r="F25" s="89">
        <v>13634</v>
      </c>
      <c r="G25" s="90">
        <f>F25/E25</f>
        <v>0.40657243394763526</v>
      </c>
      <c r="H25" s="15"/>
    </row>
    <row r="26" spans="1:8" ht="15.75">
      <c r="A26" s="84" t="s">
        <v>21</v>
      </c>
      <c r="B26" s="13"/>
      <c r="C26" s="14"/>
      <c r="D26" s="88"/>
      <c r="E26" s="89"/>
      <c r="F26" s="89"/>
      <c r="G26" s="90"/>
      <c r="H26" s="15"/>
    </row>
    <row r="27" spans="1:8" ht="15.75">
      <c r="A27" s="85" t="s">
        <v>22</v>
      </c>
      <c r="B27" s="13"/>
      <c r="C27" s="14"/>
      <c r="D27" s="88"/>
      <c r="E27" s="89"/>
      <c r="F27" s="89"/>
      <c r="G27" s="90"/>
      <c r="H27" s="15"/>
    </row>
    <row r="28" spans="1:8" ht="15.75">
      <c r="A28" s="85" t="s">
        <v>23</v>
      </c>
      <c r="B28" s="13"/>
      <c r="C28" s="14"/>
      <c r="D28" s="88"/>
      <c r="E28" s="89"/>
      <c r="F28" s="89"/>
      <c r="G28" s="90"/>
      <c r="H28" s="15"/>
    </row>
    <row r="29" spans="1:8" ht="15.75">
      <c r="A29" s="85" t="s">
        <v>24</v>
      </c>
      <c r="B29" s="13"/>
      <c r="C29" s="14"/>
      <c r="D29" s="88">
        <v>1</v>
      </c>
      <c r="E29" s="89">
        <v>48981</v>
      </c>
      <c r="F29" s="89">
        <v>27538</v>
      </c>
      <c r="G29" s="90">
        <f>F29/E29</f>
        <v>0.5622180028990833</v>
      </c>
      <c r="H29" s="15"/>
    </row>
    <row r="30" spans="1:8" ht="15.75">
      <c r="A30" s="85" t="s">
        <v>25</v>
      </c>
      <c r="B30" s="13"/>
      <c r="C30" s="14"/>
      <c r="D30" s="88">
        <v>2</v>
      </c>
      <c r="E30" s="89">
        <v>261271</v>
      </c>
      <c r="F30" s="89">
        <v>101981.5</v>
      </c>
      <c r="G30" s="90">
        <f>F30/E30</f>
        <v>0.3903284329297932</v>
      </c>
      <c r="H30" s="15"/>
    </row>
    <row r="31" spans="1:8" ht="15.75">
      <c r="A31" s="85" t="s">
        <v>26</v>
      </c>
      <c r="B31" s="13"/>
      <c r="C31" s="14"/>
      <c r="D31" s="88"/>
      <c r="E31" s="89"/>
      <c r="F31" s="89"/>
      <c r="G31" s="90"/>
      <c r="H31" s="15"/>
    </row>
    <row r="32" spans="1:8" ht="15.75">
      <c r="A32" s="85" t="s">
        <v>138</v>
      </c>
      <c r="B32" s="13"/>
      <c r="C32" s="14"/>
      <c r="D32" s="88">
        <v>4</v>
      </c>
      <c r="E32" s="89">
        <v>655146</v>
      </c>
      <c r="F32" s="89">
        <v>83618.5</v>
      </c>
      <c r="G32" s="90">
        <f>F32/E32</f>
        <v>0.12763338248268324</v>
      </c>
      <c r="H32" s="15"/>
    </row>
    <row r="33" spans="1:8" ht="15.75">
      <c r="A33" s="85" t="s">
        <v>113</v>
      </c>
      <c r="B33" s="13"/>
      <c r="C33" s="14"/>
      <c r="D33" s="88"/>
      <c r="E33" s="89"/>
      <c r="F33" s="89"/>
      <c r="G33" s="90"/>
      <c r="H33" s="15"/>
    </row>
    <row r="34" spans="1:8" ht="15.75">
      <c r="A34" s="85" t="s">
        <v>27</v>
      </c>
      <c r="B34" s="13"/>
      <c r="C34" s="14"/>
      <c r="D34" s="88"/>
      <c r="E34" s="89"/>
      <c r="F34" s="89"/>
      <c r="G34" s="90"/>
      <c r="H34" s="15"/>
    </row>
    <row r="35" spans="1:8" ht="15">
      <c r="A35" s="16" t="s">
        <v>28</v>
      </c>
      <c r="B35" s="13"/>
      <c r="C35" s="14"/>
      <c r="D35" s="92"/>
      <c r="E35" s="93"/>
      <c r="F35" s="89"/>
      <c r="G35" s="94"/>
      <c r="H35" s="15"/>
    </row>
    <row r="36" spans="1:8" ht="15">
      <c r="A36" s="16" t="s">
        <v>29</v>
      </c>
      <c r="B36" s="13"/>
      <c r="C36" s="14"/>
      <c r="D36" s="92"/>
      <c r="E36" s="111"/>
      <c r="F36" s="89"/>
      <c r="G36" s="94"/>
      <c r="H36" s="15"/>
    </row>
    <row r="37" spans="1:8" ht="15">
      <c r="A37" s="16" t="s">
        <v>30</v>
      </c>
      <c r="B37" s="13"/>
      <c r="C37" s="14"/>
      <c r="D37" s="92"/>
      <c r="E37" s="93"/>
      <c r="F37" s="91"/>
      <c r="G37" s="94"/>
      <c r="H37" s="15"/>
    </row>
    <row r="38" spans="1:8" ht="15">
      <c r="A38" s="17"/>
      <c r="B38" s="18"/>
      <c r="C38" s="14"/>
      <c r="D38" s="92"/>
      <c r="E38" s="95"/>
      <c r="F38" s="95"/>
      <c r="G38" s="94"/>
      <c r="H38" s="15"/>
    </row>
    <row r="39" spans="1:8" ht="15.75">
      <c r="A39" s="19" t="s">
        <v>31</v>
      </c>
      <c r="B39" s="20"/>
      <c r="C39" s="21"/>
      <c r="D39" s="96">
        <f>SUM(D9:D38)</f>
        <v>9</v>
      </c>
      <c r="E39" s="97">
        <f>SUM(E9:E38)</f>
        <v>1388620</v>
      </c>
      <c r="F39" s="97">
        <f>SUM(F9:F38)</f>
        <v>349109</v>
      </c>
      <c r="G39" s="98">
        <f>F39/E39</f>
        <v>0.2514071524247094</v>
      </c>
      <c r="H39" s="15"/>
    </row>
    <row r="40" spans="1:8" ht="15.75">
      <c r="A40" s="22"/>
      <c r="B40" s="22"/>
      <c r="C40" s="22"/>
      <c r="D40" s="99"/>
      <c r="E40" s="100"/>
      <c r="F40" s="101"/>
      <c r="G40" s="101"/>
      <c r="H40" s="2"/>
    </row>
    <row r="41" spans="1:8" ht="18">
      <c r="A41" s="23" t="s">
        <v>32</v>
      </c>
      <c r="B41" s="24"/>
      <c r="C41" s="24"/>
      <c r="D41" s="102"/>
      <c r="E41" s="103"/>
      <c r="F41" s="104"/>
      <c r="G41" s="104"/>
      <c r="H41" s="2"/>
    </row>
    <row r="42" spans="1:8" ht="15.75">
      <c r="A42" s="26"/>
      <c r="B42" s="26"/>
      <c r="C42" s="26"/>
      <c r="D42" s="105"/>
      <c r="E42" s="102" t="s">
        <v>33</v>
      </c>
      <c r="F42" s="102" t="s">
        <v>33</v>
      </c>
      <c r="G42" s="102" t="s">
        <v>5</v>
      </c>
      <c r="H42" s="2"/>
    </row>
    <row r="43" spans="1:8" ht="15.75">
      <c r="A43" s="26"/>
      <c r="B43" s="26"/>
      <c r="C43" s="26"/>
      <c r="D43" s="105" t="s">
        <v>6</v>
      </c>
      <c r="E43" s="106" t="s">
        <v>34</v>
      </c>
      <c r="F43" s="104" t="s">
        <v>8</v>
      </c>
      <c r="G43" s="104" t="s">
        <v>35</v>
      </c>
      <c r="H43" s="2"/>
    </row>
    <row r="44" spans="1:8" ht="15.75">
      <c r="A44" s="27" t="s">
        <v>36</v>
      </c>
      <c r="B44" s="28"/>
      <c r="C44" s="14"/>
      <c r="D44" s="88">
        <v>19</v>
      </c>
      <c r="E44" s="89">
        <v>540448.7</v>
      </c>
      <c r="F44" s="89">
        <v>42410.75</v>
      </c>
      <c r="G44" s="90">
        <f>1-(+F44/E44)</f>
        <v>0.9215267795074722</v>
      </c>
      <c r="H44" s="15"/>
    </row>
    <row r="45" spans="1:8" ht="15.75">
      <c r="A45" s="27" t="s">
        <v>37</v>
      </c>
      <c r="B45" s="28"/>
      <c r="C45" s="14"/>
      <c r="D45" s="88"/>
      <c r="E45" s="89"/>
      <c r="F45" s="89"/>
      <c r="G45" s="90"/>
      <c r="H45" s="15"/>
    </row>
    <row r="46" spans="1:8" ht="15.75">
      <c r="A46" s="27" t="s">
        <v>38</v>
      </c>
      <c r="B46" s="28"/>
      <c r="C46" s="14"/>
      <c r="D46" s="88">
        <v>61</v>
      </c>
      <c r="E46" s="89">
        <v>2041212.5</v>
      </c>
      <c r="F46" s="89">
        <v>208500.01</v>
      </c>
      <c r="G46" s="90">
        <f>1-(+F46/E46)</f>
        <v>0.8978548240322848</v>
      </c>
      <c r="H46" s="15"/>
    </row>
    <row r="47" spans="1:8" ht="15.75">
      <c r="A47" s="27" t="s">
        <v>39</v>
      </c>
      <c r="B47" s="28"/>
      <c r="C47" s="14"/>
      <c r="D47" s="88">
        <v>8</v>
      </c>
      <c r="E47" s="89">
        <v>266111</v>
      </c>
      <c r="F47" s="89">
        <v>25714.5</v>
      </c>
      <c r="G47" s="90">
        <f>1-(+F47/E47)</f>
        <v>0.9033692707178583</v>
      </c>
      <c r="H47" s="15"/>
    </row>
    <row r="48" spans="1:8" ht="15.75">
      <c r="A48" s="27" t="s">
        <v>40</v>
      </c>
      <c r="B48" s="28"/>
      <c r="C48" s="14"/>
      <c r="D48" s="88">
        <v>48</v>
      </c>
      <c r="E48" s="89">
        <v>2760053</v>
      </c>
      <c r="F48" s="89">
        <v>203393.46</v>
      </c>
      <c r="G48" s="90">
        <f>1-(+F48/E48)</f>
        <v>0.9263081324887602</v>
      </c>
      <c r="H48" s="15"/>
    </row>
    <row r="49" spans="1:8" ht="15.75">
      <c r="A49" s="27" t="s">
        <v>41</v>
      </c>
      <c r="B49" s="28"/>
      <c r="C49" s="14"/>
      <c r="D49" s="88"/>
      <c r="E49" s="89"/>
      <c r="F49" s="89"/>
      <c r="G49" s="90"/>
      <c r="H49" s="15"/>
    </row>
    <row r="50" spans="1:8" ht="15.75">
      <c r="A50" s="27" t="s">
        <v>42</v>
      </c>
      <c r="B50" s="28"/>
      <c r="C50" s="14"/>
      <c r="D50" s="88">
        <v>7</v>
      </c>
      <c r="E50" s="89">
        <v>981180</v>
      </c>
      <c r="F50" s="89">
        <v>82414.7</v>
      </c>
      <c r="G50" s="90">
        <f>1-(+F50/E50)</f>
        <v>0.9160045047799589</v>
      </c>
      <c r="H50" s="15"/>
    </row>
    <row r="51" spans="1:8" ht="15.75">
      <c r="A51" s="27" t="s">
        <v>43</v>
      </c>
      <c r="B51" s="28"/>
      <c r="C51" s="14"/>
      <c r="D51" s="88"/>
      <c r="E51" s="89"/>
      <c r="F51" s="89"/>
      <c r="G51" s="90"/>
      <c r="H51" s="15"/>
    </row>
    <row r="52" spans="1:8" ht="15.75">
      <c r="A52" s="27" t="s">
        <v>44</v>
      </c>
      <c r="B52" s="28"/>
      <c r="C52" s="14"/>
      <c r="D52" s="88"/>
      <c r="E52" s="89"/>
      <c r="F52" s="89"/>
      <c r="G52" s="90"/>
      <c r="H52" s="15"/>
    </row>
    <row r="53" spans="1:8" ht="15.75">
      <c r="A53" s="29" t="s">
        <v>65</v>
      </c>
      <c r="B53" s="30"/>
      <c r="C53" s="14"/>
      <c r="D53" s="88">
        <v>359</v>
      </c>
      <c r="E53" s="89">
        <v>19655463.56</v>
      </c>
      <c r="F53" s="89">
        <v>2215287.22</v>
      </c>
      <c r="G53" s="90">
        <f>1-(+F53/E53)</f>
        <v>0.8872940740757579</v>
      </c>
      <c r="H53" s="15"/>
    </row>
    <row r="54" spans="1:8" ht="15.75">
      <c r="A54" s="29" t="s">
        <v>66</v>
      </c>
      <c r="B54" s="30"/>
      <c r="C54" s="14"/>
      <c r="D54" s="88"/>
      <c r="E54" s="89"/>
      <c r="F54" s="89"/>
      <c r="G54" s="90"/>
      <c r="H54" s="15"/>
    </row>
    <row r="55" spans="1:8" ht="15">
      <c r="A55" s="31" t="s">
        <v>45</v>
      </c>
      <c r="B55" s="30"/>
      <c r="C55" s="14"/>
      <c r="D55" s="92"/>
      <c r="E55" s="112"/>
      <c r="F55" s="89"/>
      <c r="G55" s="94"/>
      <c r="H55" s="15"/>
    </row>
    <row r="56" spans="1:8" ht="15">
      <c r="A56" s="16" t="s">
        <v>46</v>
      </c>
      <c r="B56" s="28"/>
      <c r="C56" s="14"/>
      <c r="D56" s="92"/>
      <c r="E56" s="112"/>
      <c r="F56" s="89"/>
      <c r="G56" s="94"/>
      <c r="H56" s="15"/>
    </row>
    <row r="57" spans="1:8" ht="15">
      <c r="A57" s="16" t="s">
        <v>47</v>
      </c>
      <c r="B57" s="28"/>
      <c r="C57" s="14"/>
      <c r="D57" s="92"/>
      <c r="E57" s="111"/>
      <c r="F57" s="89"/>
      <c r="G57" s="94"/>
      <c r="H57" s="15"/>
    </row>
    <row r="58" spans="1:8" ht="15">
      <c r="A58" s="16" t="s">
        <v>30</v>
      </c>
      <c r="B58" s="28"/>
      <c r="C58" s="14"/>
      <c r="D58" s="92"/>
      <c r="E58" s="111"/>
      <c r="F58" s="89"/>
      <c r="G58" s="94"/>
      <c r="H58" s="15"/>
    </row>
    <row r="59" spans="1:8" ht="15.75">
      <c r="A59" s="32"/>
      <c r="B59" s="18"/>
      <c r="C59" s="14"/>
      <c r="D59" s="92"/>
      <c r="E59" s="113"/>
      <c r="F59" s="95"/>
      <c r="G59" s="94"/>
      <c r="H59" s="15"/>
    </row>
    <row r="60" spans="1:8" ht="15.75">
      <c r="A60" s="20" t="s">
        <v>48</v>
      </c>
      <c r="B60" s="20"/>
      <c r="C60" s="21"/>
      <c r="D60" s="96">
        <f>SUM(D44:D56)</f>
        <v>502</v>
      </c>
      <c r="E60" s="97">
        <f>SUM(E44:E59)</f>
        <v>26244468.759999998</v>
      </c>
      <c r="F60" s="97">
        <f>SUM(F44:F59)</f>
        <v>2777720.64</v>
      </c>
      <c r="G60" s="98">
        <f>1-(F60/E60)</f>
        <v>0.894159768848756</v>
      </c>
      <c r="H60" s="15"/>
    </row>
    <row r="61" spans="1:8" ht="15">
      <c r="A61" s="33"/>
      <c r="B61" s="33"/>
      <c r="C61" s="50"/>
      <c r="D61" s="114"/>
      <c r="E61" s="108"/>
      <c r="F61" s="34"/>
      <c r="G61" s="34"/>
      <c r="H61" s="2"/>
    </row>
    <row r="62" spans="1:8" ht="18">
      <c r="A62" s="35" t="s">
        <v>49</v>
      </c>
      <c r="B62" s="36"/>
      <c r="C62" s="39"/>
      <c r="D62" s="115"/>
      <c r="E62" s="109"/>
      <c r="F62" s="110">
        <f>F60+F39</f>
        <v>3126829.64</v>
      </c>
      <c r="G62" s="109"/>
      <c r="H62" s="2"/>
    </row>
    <row r="63" spans="1:8" ht="18">
      <c r="A63" s="38"/>
      <c r="B63" s="39"/>
      <c r="C63" s="39"/>
      <c r="D63" s="52"/>
      <c r="E63" s="39"/>
      <c r="F63" s="37"/>
      <c r="G63" s="39"/>
      <c r="H63" s="2"/>
    </row>
    <row r="64" spans="1:8" ht="15.75">
      <c r="A64" s="4" t="s">
        <v>50</v>
      </c>
      <c r="B64" s="40"/>
      <c r="C64" s="40"/>
      <c r="D64" s="40"/>
      <c r="E64" s="40"/>
      <c r="F64" s="41"/>
      <c r="G64" s="40"/>
      <c r="H64" s="2"/>
    </row>
    <row r="65" spans="1:8" ht="15.75">
      <c r="A65" s="4" t="s">
        <v>51</v>
      </c>
      <c r="B65" s="40"/>
      <c r="C65" s="40"/>
      <c r="D65" s="40"/>
      <c r="E65" s="40"/>
      <c r="F65" s="41"/>
      <c r="G65" s="40"/>
      <c r="H65" s="2"/>
    </row>
    <row r="66" spans="1:8" ht="15.75">
      <c r="A66" s="4" t="s">
        <v>52</v>
      </c>
      <c r="B66" s="40"/>
      <c r="C66" s="40"/>
      <c r="D66" s="40"/>
      <c r="E66" s="40"/>
      <c r="F66" s="41"/>
      <c r="G66" s="40"/>
      <c r="H66" s="2"/>
    </row>
    <row r="67" spans="1:8" ht="15.75">
      <c r="A67" s="4"/>
      <c r="B67" s="40"/>
      <c r="C67" s="40"/>
      <c r="D67" s="40"/>
      <c r="E67" s="40"/>
      <c r="F67" s="41"/>
      <c r="G67" s="40"/>
      <c r="H67" s="2"/>
    </row>
    <row r="68" spans="1:8" ht="18">
      <c r="A68" s="42" t="s">
        <v>53</v>
      </c>
      <c r="B68" s="39"/>
      <c r="C68" s="39"/>
      <c r="D68" s="39"/>
      <c r="E68" s="39"/>
      <c r="F68" s="37"/>
      <c r="G68" s="39"/>
      <c r="H68" s="2"/>
    </row>
    <row r="69" spans="1:8" ht="18">
      <c r="A69" s="43"/>
      <c r="B69" s="39"/>
      <c r="C69" s="39"/>
      <c r="D69" s="39"/>
      <c r="E69" s="37"/>
      <c r="F69" s="2"/>
      <c r="G69" s="2"/>
      <c r="H69" s="2"/>
    </row>
    <row r="70" spans="1:8" ht="18">
      <c r="A70" s="43"/>
      <c r="B70" s="39"/>
      <c r="C70" s="39"/>
      <c r="D70" s="39"/>
      <c r="E70" s="44"/>
      <c r="F70" s="2"/>
      <c r="G70" s="2"/>
      <c r="H70" s="2"/>
    </row>
    <row r="71" spans="1:8" ht="18">
      <c r="A71" s="43"/>
      <c r="B71" s="39"/>
      <c r="C71" s="39"/>
      <c r="D71" s="39"/>
      <c r="E71" s="45"/>
      <c r="F71" s="2"/>
      <c r="G71" s="2"/>
      <c r="H71" s="2"/>
    </row>
    <row r="72" spans="1:8" ht="18">
      <c r="A72" s="43"/>
      <c r="B72" s="39"/>
      <c r="C72" s="39"/>
      <c r="D72" s="39"/>
      <c r="E72" s="46"/>
      <c r="F72" s="2"/>
      <c r="G72" s="2"/>
      <c r="H72" s="2"/>
    </row>
    <row r="73" spans="1:8" ht="18">
      <c r="A73" s="43"/>
      <c r="B73" s="39"/>
      <c r="C73" s="39"/>
      <c r="D73" s="39"/>
      <c r="E73" s="37"/>
      <c r="F73" s="2"/>
      <c r="G73" s="2"/>
      <c r="H73" s="2"/>
    </row>
    <row r="74" spans="1:8" ht="18">
      <c r="A74" s="43"/>
      <c r="B74" s="39"/>
      <c r="C74" s="39"/>
      <c r="D74" s="39"/>
      <c r="E74" s="37"/>
      <c r="F74" s="2"/>
      <c r="G74" s="2"/>
      <c r="H74" s="2"/>
    </row>
    <row r="75" spans="1:8" ht="18">
      <c r="A75" s="43"/>
      <c r="B75" s="39"/>
      <c r="C75" s="39"/>
      <c r="D75" s="39"/>
      <c r="E75" s="44"/>
      <c r="F75" s="2"/>
      <c r="G75" s="2"/>
      <c r="H75" s="2"/>
    </row>
    <row r="76" spans="1:8" ht="18">
      <c r="A76" s="43"/>
      <c r="B76" s="39"/>
      <c r="C76" s="39"/>
      <c r="D76" s="39"/>
      <c r="E76" s="45"/>
      <c r="F76" s="2"/>
      <c r="G76" s="2"/>
      <c r="H76" s="2"/>
    </row>
    <row r="77" spans="1:8" ht="18">
      <c r="A77" s="43"/>
      <c r="B77" s="39"/>
      <c r="C77" s="39"/>
      <c r="D77" s="39"/>
      <c r="E77" s="45"/>
      <c r="F77" s="2"/>
      <c r="G77" s="2"/>
      <c r="H77" s="2"/>
    </row>
    <row r="78" spans="1:8" ht="18">
      <c r="A78" s="43"/>
      <c r="B78" s="39"/>
      <c r="C78" s="39"/>
      <c r="D78" s="39"/>
      <c r="E78" s="45"/>
      <c r="F78" s="2"/>
      <c r="G78" s="2"/>
      <c r="H78" s="2"/>
    </row>
    <row r="79" spans="1:8" ht="18">
      <c r="A79" s="43"/>
      <c r="B79" s="39"/>
      <c r="C79" s="39"/>
      <c r="D79" s="39"/>
      <c r="E79" s="47"/>
      <c r="F79" s="2"/>
      <c r="G79" s="2"/>
      <c r="H79" s="2"/>
    </row>
    <row r="80" spans="1:8" ht="18">
      <c r="A80" s="43"/>
      <c r="B80" s="39"/>
      <c r="C80" s="39"/>
      <c r="D80" s="39"/>
      <c r="E80" s="39"/>
      <c r="F80" s="2"/>
      <c r="G80" s="2"/>
      <c r="H80" s="2"/>
    </row>
    <row r="81" spans="1:8" ht="15.75">
      <c r="A81" s="48"/>
      <c r="B81" s="2"/>
      <c r="C81" s="2"/>
      <c r="D81" s="2"/>
      <c r="E81" s="2"/>
      <c r="F81" s="2"/>
      <c r="G81" s="2"/>
      <c r="H81" s="2"/>
    </row>
  </sheetData>
  <sheetProtection/>
  <printOptions horizontalCentered="1"/>
  <pageMargins left="0.20625" right="0.5" top="0.3194444444444444" bottom="0.25" header="0.5" footer="0.5"/>
  <pageSetup horizontalDpi="600" verticalDpi="600" orientation="landscape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83"/>
  <sheetViews>
    <sheetView showOutlineSymbols="0" zoomScale="87" zoomScaleNormal="87" zoomScalePageLayoutView="0" workbookViewId="0" topLeftCell="A10">
      <selection activeCell="A42" sqref="A42:IV42"/>
    </sheetView>
  </sheetViews>
  <sheetFormatPr defaultColWidth="8.88671875" defaultRowHeight="13.5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5.4453125" style="3" customWidth="1"/>
    <col min="6" max="6" width="14.6640625" style="3" customWidth="1"/>
    <col min="7" max="7" width="11.6640625" style="3" customWidth="1"/>
    <col min="8" max="16384" width="8.88671875" style="3" customWidth="1"/>
  </cols>
  <sheetData>
    <row r="1" spans="1:8" ht="23.25">
      <c r="A1" s="1" t="s">
        <v>0</v>
      </c>
      <c r="B1" s="2"/>
      <c r="C1" s="2"/>
      <c r="D1" s="2"/>
      <c r="E1" s="2"/>
      <c r="F1" s="2"/>
      <c r="G1" s="2"/>
      <c r="H1" s="2"/>
    </row>
    <row r="2" spans="1:8" ht="23.25">
      <c r="A2" s="1" t="s">
        <v>55</v>
      </c>
      <c r="B2" s="2"/>
      <c r="C2" s="2"/>
      <c r="D2" s="2"/>
      <c r="E2" s="2"/>
      <c r="F2" s="2"/>
      <c r="G2" s="2"/>
      <c r="H2" s="2"/>
    </row>
    <row r="3" spans="1:8" ht="23.25">
      <c r="A3" s="1" t="str">
        <f>ARG!$A$3</f>
        <v>MONTH ENDED:    SEPTEMBER 2018</v>
      </c>
      <c r="B3" s="2"/>
      <c r="C3" s="2"/>
      <c r="D3" s="2"/>
      <c r="E3" s="2"/>
      <c r="F3" s="2"/>
      <c r="G3" s="2"/>
      <c r="H3" s="2"/>
    </row>
    <row r="4" spans="1:8" ht="15">
      <c r="A4" s="4"/>
      <c r="B4" s="4"/>
      <c r="C4" s="4"/>
      <c r="D4" s="4"/>
      <c r="E4" s="4"/>
      <c r="F4" s="5"/>
      <c r="G4" s="5"/>
      <c r="H4" s="2"/>
    </row>
    <row r="5" spans="1:8" ht="21.75">
      <c r="A5" s="2"/>
      <c r="B5" s="4"/>
      <c r="C5" s="4"/>
      <c r="D5" s="82" t="s">
        <v>110</v>
      </c>
      <c r="E5" s="7"/>
      <c r="F5" s="8"/>
      <c r="G5" s="5"/>
      <c r="H5" s="2"/>
    </row>
    <row r="6" spans="1:8" ht="15">
      <c r="A6" s="9" t="s">
        <v>3</v>
      </c>
      <c r="B6" s="4"/>
      <c r="C6" s="4"/>
      <c r="D6" s="4"/>
      <c r="E6" s="4"/>
      <c r="F6" s="5"/>
      <c r="G6" s="5"/>
      <c r="H6" s="2"/>
    </row>
    <row r="7" spans="1:8" ht="15.7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>
      <c r="A9" s="83" t="s">
        <v>116</v>
      </c>
      <c r="B9" s="13"/>
      <c r="C9" s="14"/>
      <c r="D9" s="88">
        <v>5</v>
      </c>
      <c r="E9" s="89">
        <v>1075537</v>
      </c>
      <c r="F9" s="89">
        <v>293672.5</v>
      </c>
      <c r="G9" s="90">
        <f aca="true" t="shared" si="0" ref="G9:G14">F9/E9</f>
        <v>0.27304732426685463</v>
      </c>
      <c r="H9" s="15"/>
    </row>
    <row r="10" spans="1:8" ht="15.75">
      <c r="A10" s="83" t="s">
        <v>11</v>
      </c>
      <c r="B10" s="13"/>
      <c r="C10" s="14"/>
      <c r="D10" s="88"/>
      <c r="E10" s="89"/>
      <c r="F10" s="89"/>
      <c r="G10" s="90"/>
      <c r="H10" s="15"/>
    </row>
    <row r="11" spans="1:8" ht="15.75">
      <c r="A11" s="83" t="s">
        <v>119</v>
      </c>
      <c r="B11" s="13"/>
      <c r="C11" s="14"/>
      <c r="D11" s="88">
        <v>1</v>
      </c>
      <c r="E11" s="89">
        <v>267370</v>
      </c>
      <c r="F11" s="89">
        <v>63249.5</v>
      </c>
      <c r="G11" s="90">
        <f t="shared" si="0"/>
        <v>0.23656169353330592</v>
      </c>
      <c r="H11" s="15"/>
    </row>
    <row r="12" spans="1:8" ht="15.75">
      <c r="A12" s="83" t="s">
        <v>73</v>
      </c>
      <c r="B12" s="13"/>
      <c r="C12" s="14"/>
      <c r="D12" s="88">
        <v>1</v>
      </c>
      <c r="E12" s="89">
        <v>178382</v>
      </c>
      <c r="F12" s="89">
        <v>43929</v>
      </c>
      <c r="G12" s="90">
        <f t="shared" si="0"/>
        <v>0.24626363646556268</v>
      </c>
      <c r="H12" s="15"/>
    </row>
    <row r="13" spans="1:8" ht="15.75">
      <c r="A13" s="83" t="s">
        <v>123</v>
      </c>
      <c r="B13" s="13"/>
      <c r="C13" s="14"/>
      <c r="D13" s="88">
        <v>2</v>
      </c>
      <c r="E13" s="89">
        <v>255441</v>
      </c>
      <c r="F13" s="89">
        <v>91389</v>
      </c>
      <c r="G13" s="90">
        <f t="shared" si="0"/>
        <v>0.3577695045039755</v>
      </c>
      <c r="H13" s="15"/>
    </row>
    <row r="14" spans="1:8" ht="15.75">
      <c r="A14" s="83" t="s">
        <v>25</v>
      </c>
      <c r="B14" s="13"/>
      <c r="C14" s="14"/>
      <c r="D14" s="88">
        <v>1</v>
      </c>
      <c r="E14" s="89">
        <v>271538</v>
      </c>
      <c r="F14" s="89">
        <v>71697.5</v>
      </c>
      <c r="G14" s="90">
        <f t="shared" si="0"/>
        <v>0.26404223349954703</v>
      </c>
      <c r="H14" s="15"/>
    </row>
    <row r="15" spans="1:8" ht="15.75">
      <c r="A15" s="83" t="s">
        <v>57</v>
      </c>
      <c r="B15" s="13"/>
      <c r="C15" s="14"/>
      <c r="D15" s="88"/>
      <c r="E15" s="89"/>
      <c r="F15" s="89"/>
      <c r="G15" s="90"/>
      <c r="H15" s="15"/>
    </row>
    <row r="16" spans="1:8" ht="15.75">
      <c r="A16" s="83" t="s">
        <v>10</v>
      </c>
      <c r="B16" s="13"/>
      <c r="C16" s="14"/>
      <c r="D16" s="88"/>
      <c r="E16" s="89"/>
      <c r="F16" s="89"/>
      <c r="G16" s="90"/>
      <c r="H16" s="15"/>
    </row>
    <row r="17" spans="1:8" ht="15.75">
      <c r="A17" s="83" t="s">
        <v>14</v>
      </c>
      <c r="B17" s="13"/>
      <c r="C17" s="14"/>
      <c r="D17" s="88">
        <v>2</v>
      </c>
      <c r="E17" s="89">
        <v>967337</v>
      </c>
      <c r="F17" s="89">
        <v>126668</v>
      </c>
      <c r="G17" s="90">
        <f aca="true" t="shared" si="1" ref="G17:G25">F17/E17</f>
        <v>0.1309450584439549</v>
      </c>
      <c r="H17" s="15"/>
    </row>
    <row r="18" spans="1:8" ht="15.75">
      <c r="A18" s="83" t="s">
        <v>15</v>
      </c>
      <c r="B18" s="13"/>
      <c r="C18" s="14"/>
      <c r="D18" s="88">
        <v>2</v>
      </c>
      <c r="E18" s="89">
        <v>750973</v>
      </c>
      <c r="F18" s="89">
        <v>227051</v>
      </c>
      <c r="G18" s="90">
        <f t="shared" si="1"/>
        <v>0.3023424277570565</v>
      </c>
      <c r="H18" s="15"/>
    </row>
    <row r="19" spans="1:8" ht="15.75">
      <c r="A19" s="83" t="s">
        <v>58</v>
      </c>
      <c r="B19" s="13"/>
      <c r="C19" s="14"/>
      <c r="D19" s="88">
        <v>1</v>
      </c>
      <c r="E19" s="89">
        <v>345442</v>
      </c>
      <c r="F19" s="89">
        <v>90825</v>
      </c>
      <c r="G19" s="90">
        <f t="shared" si="1"/>
        <v>0.26292402197764025</v>
      </c>
      <c r="H19" s="15"/>
    </row>
    <row r="20" spans="1:8" ht="15.75">
      <c r="A20" s="83" t="s">
        <v>17</v>
      </c>
      <c r="B20" s="13"/>
      <c r="C20" s="14"/>
      <c r="D20" s="88">
        <v>1</v>
      </c>
      <c r="E20" s="89">
        <v>146068</v>
      </c>
      <c r="F20" s="89">
        <v>41515.5</v>
      </c>
      <c r="G20" s="90">
        <f t="shared" si="1"/>
        <v>0.28422036311854754</v>
      </c>
      <c r="H20" s="15"/>
    </row>
    <row r="21" spans="1:8" ht="15.75">
      <c r="A21" s="83" t="s">
        <v>134</v>
      </c>
      <c r="B21" s="13"/>
      <c r="C21" s="14"/>
      <c r="D21" s="88"/>
      <c r="E21" s="89"/>
      <c r="F21" s="89"/>
      <c r="G21" s="90"/>
      <c r="H21" s="15"/>
    </row>
    <row r="22" spans="1:8" ht="15.75">
      <c r="A22" s="83" t="s">
        <v>59</v>
      </c>
      <c r="B22" s="13"/>
      <c r="C22" s="14"/>
      <c r="D22" s="88">
        <v>5</v>
      </c>
      <c r="E22" s="89">
        <v>2611502</v>
      </c>
      <c r="F22" s="89">
        <v>564069</v>
      </c>
      <c r="G22" s="90">
        <f t="shared" si="1"/>
        <v>0.21599409075696668</v>
      </c>
      <c r="H22" s="15"/>
    </row>
    <row r="23" spans="1:8" ht="15.75">
      <c r="A23" s="83" t="s">
        <v>60</v>
      </c>
      <c r="B23" s="13"/>
      <c r="C23" s="14"/>
      <c r="D23" s="88">
        <v>5</v>
      </c>
      <c r="E23" s="89">
        <v>1248408</v>
      </c>
      <c r="F23" s="89">
        <v>188845.5</v>
      </c>
      <c r="G23" s="90">
        <f t="shared" si="1"/>
        <v>0.15126905627006557</v>
      </c>
      <c r="H23" s="15"/>
    </row>
    <row r="24" spans="1:8" ht="15.75">
      <c r="A24" s="84" t="s">
        <v>20</v>
      </c>
      <c r="B24" s="13"/>
      <c r="C24" s="14"/>
      <c r="D24" s="88">
        <v>6</v>
      </c>
      <c r="E24" s="89">
        <v>860687</v>
      </c>
      <c r="F24" s="89">
        <v>214518</v>
      </c>
      <c r="G24" s="90">
        <f t="shared" si="1"/>
        <v>0.24924043235229532</v>
      </c>
      <c r="H24" s="15"/>
    </row>
    <row r="25" spans="1:8" ht="15.75">
      <c r="A25" s="84" t="s">
        <v>21</v>
      </c>
      <c r="B25" s="13"/>
      <c r="C25" s="14"/>
      <c r="D25" s="88">
        <v>20</v>
      </c>
      <c r="E25" s="89">
        <v>202269</v>
      </c>
      <c r="F25" s="89">
        <v>202269</v>
      </c>
      <c r="G25" s="90">
        <f t="shared" si="1"/>
        <v>1</v>
      </c>
      <c r="H25" s="15"/>
    </row>
    <row r="26" spans="1:8" ht="15.75">
      <c r="A26" s="85" t="s">
        <v>22</v>
      </c>
      <c r="B26" s="13"/>
      <c r="C26" s="14"/>
      <c r="D26" s="88"/>
      <c r="E26" s="89"/>
      <c r="F26" s="89"/>
      <c r="G26" s="90"/>
      <c r="H26" s="15"/>
    </row>
    <row r="27" spans="1:8" ht="15.75">
      <c r="A27" s="85" t="s">
        <v>23</v>
      </c>
      <c r="B27" s="13"/>
      <c r="C27" s="14"/>
      <c r="D27" s="88"/>
      <c r="E27" s="89">
        <v>65961.25</v>
      </c>
      <c r="F27" s="89">
        <v>16036.25</v>
      </c>
      <c r="G27" s="90">
        <f>F27/E27</f>
        <v>0.24311622354033618</v>
      </c>
      <c r="H27" s="15"/>
    </row>
    <row r="28" spans="1:8" ht="15.75">
      <c r="A28" s="83" t="s">
        <v>146</v>
      </c>
      <c r="B28" s="13"/>
      <c r="C28" s="14"/>
      <c r="D28" s="88"/>
      <c r="E28" s="89"/>
      <c r="F28" s="89"/>
      <c r="G28" s="90"/>
      <c r="H28" s="15"/>
    </row>
    <row r="29" spans="1:8" ht="15.75">
      <c r="A29" s="85" t="s">
        <v>24</v>
      </c>
      <c r="B29" s="13"/>
      <c r="C29" s="14"/>
      <c r="D29" s="88">
        <v>2</v>
      </c>
      <c r="E29" s="89">
        <v>253602</v>
      </c>
      <c r="F29" s="89">
        <v>89693.5</v>
      </c>
      <c r="G29" s="90">
        <f>F29/E29</f>
        <v>0.3536782044305644</v>
      </c>
      <c r="H29" s="15"/>
    </row>
    <row r="30" spans="1:8" ht="15.75">
      <c r="A30" s="85" t="s">
        <v>139</v>
      </c>
      <c r="B30" s="13"/>
      <c r="C30" s="14"/>
      <c r="D30" s="88">
        <v>1</v>
      </c>
      <c r="E30" s="89">
        <v>16325</v>
      </c>
      <c r="F30" s="89">
        <v>12678.5</v>
      </c>
      <c r="G30" s="90">
        <f>F30/E30</f>
        <v>0.7766309341500766</v>
      </c>
      <c r="H30" s="15"/>
    </row>
    <row r="31" spans="1:8" ht="15.75">
      <c r="A31" s="85" t="s">
        <v>61</v>
      </c>
      <c r="B31" s="13"/>
      <c r="C31" s="14"/>
      <c r="D31" s="88"/>
      <c r="E31" s="91"/>
      <c r="F31" s="89"/>
      <c r="G31" s="90"/>
      <c r="H31" s="15"/>
    </row>
    <row r="32" spans="1:8" ht="15.75">
      <c r="A32" s="85" t="s">
        <v>144</v>
      </c>
      <c r="B32" s="13"/>
      <c r="C32" s="14"/>
      <c r="D32" s="88"/>
      <c r="E32" s="91"/>
      <c r="F32" s="89"/>
      <c r="G32" s="90"/>
      <c r="H32" s="15"/>
    </row>
    <row r="33" spans="1:8" ht="15.75">
      <c r="A33" s="85" t="s">
        <v>62</v>
      </c>
      <c r="B33" s="13"/>
      <c r="C33" s="14"/>
      <c r="D33" s="88">
        <v>26</v>
      </c>
      <c r="E33" s="91">
        <v>3010755</v>
      </c>
      <c r="F33" s="91">
        <v>608216</v>
      </c>
      <c r="G33" s="90">
        <f>F33/E33</f>
        <v>0.20201444488176554</v>
      </c>
      <c r="H33" s="15"/>
    </row>
    <row r="34" spans="1:8" ht="15.75">
      <c r="A34" s="83" t="s">
        <v>63</v>
      </c>
      <c r="B34" s="13"/>
      <c r="C34" s="14"/>
      <c r="D34" s="88">
        <v>1</v>
      </c>
      <c r="E34" s="89">
        <v>134604</v>
      </c>
      <c r="F34" s="89">
        <v>39067.5</v>
      </c>
      <c r="G34" s="90">
        <f>F34/E34</f>
        <v>0.2902402603191584</v>
      </c>
      <c r="H34" s="15"/>
    </row>
    <row r="35" spans="1:8" ht="15.75">
      <c r="A35" s="83" t="s">
        <v>113</v>
      </c>
      <c r="B35" s="13"/>
      <c r="C35" s="14"/>
      <c r="D35" s="88">
        <v>1</v>
      </c>
      <c r="E35" s="89">
        <v>216659</v>
      </c>
      <c r="F35" s="89">
        <v>24098</v>
      </c>
      <c r="G35" s="90">
        <f>F35/E35</f>
        <v>0.1112254741321616</v>
      </c>
      <c r="H35" s="15"/>
    </row>
    <row r="36" spans="1:8" ht="15">
      <c r="A36" s="16" t="s">
        <v>28</v>
      </c>
      <c r="B36" s="13"/>
      <c r="C36" s="14"/>
      <c r="D36" s="92"/>
      <c r="E36" s="93">
        <v>386250</v>
      </c>
      <c r="F36" s="89">
        <v>64652</v>
      </c>
      <c r="G36" s="94"/>
      <c r="H36" s="15"/>
    </row>
    <row r="37" spans="1:8" ht="15">
      <c r="A37" s="16" t="s">
        <v>29</v>
      </c>
      <c r="B37" s="13"/>
      <c r="C37" s="14"/>
      <c r="D37" s="92"/>
      <c r="E37" s="93"/>
      <c r="F37" s="89">
        <v>5</v>
      </c>
      <c r="G37" s="94"/>
      <c r="H37" s="15"/>
    </row>
    <row r="38" spans="1:8" ht="15">
      <c r="A38" s="16" t="s">
        <v>30</v>
      </c>
      <c r="B38" s="13"/>
      <c r="C38" s="14"/>
      <c r="D38" s="92"/>
      <c r="E38" s="93"/>
      <c r="F38" s="91"/>
      <c r="G38" s="94"/>
      <c r="H38" s="15"/>
    </row>
    <row r="39" spans="1:8" ht="15">
      <c r="A39" s="17"/>
      <c r="B39" s="18"/>
      <c r="C39" s="21"/>
      <c r="D39" s="92"/>
      <c r="E39" s="95"/>
      <c r="F39" s="95"/>
      <c r="G39" s="94"/>
      <c r="H39" s="15"/>
    </row>
    <row r="40" spans="1:8" ht="15.75">
      <c r="A40" s="19" t="s">
        <v>31</v>
      </c>
      <c r="B40" s="20"/>
      <c r="C40" s="22"/>
      <c r="D40" s="96">
        <f>SUM(D9:D39)</f>
        <v>83</v>
      </c>
      <c r="E40" s="97">
        <f>SUM(E9:E39)</f>
        <v>13265110.25</v>
      </c>
      <c r="F40" s="97">
        <f>SUM(F9:F39)</f>
        <v>3074145.25</v>
      </c>
      <c r="G40" s="98">
        <f>F40/E40</f>
        <v>0.23174667922567774</v>
      </c>
      <c r="H40" s="2"/>
    </row>
    <row r="41" spans="1:8" ht="15.75">
      <c r="A41" s="22"/>
      <c r="B41" s="22"/>
      <c r="C41" s="24"/>
      <c r="D41" s="99"/>
      <c r="E41" s="100"/>
      <c r="F41" s="101"/>
      <c r="G41" s="101"/>
      <c r="H41" s="2"/>
    </row>
    <row r="42" spans="1:8" ht="18">
      <c r="A42" s="23" t="s">
        <v>32</v>
      </c>
      <c r="B42" s="24"/>
      <c r="C42" s="26"/>
      <c r="D42" s="102"/>
      <c r="E42" s="103"/>
      <c r="F42" s="104"/>
      <c r="G42" s="104"/>
      <c r="H42" s="2"/>
    </row>
    <row r="43" spans="1:8" ht="15.75">
      <c r="A43" s="26"/>
      <c r="B43" s="26"/>
      <c r="C43" s="26"/>
      <c r="D43" s="105"/>
      <c r="E43" s="102" t="s">
        <v>33</v>
      </c>
      <c r="F43" s="102" t="s">
        <v>33</v>
      </c>
      <c r="G43" s="102" t="s">
        <v>5</v>
      </c>
      <c r="H43" s="2"/>
    </row>
    <row r="44" spans="1:8" ht="15.75">
      <c r="A44" s="26"/>
      <c r="B44" s="26"/>
      <c r="C44" s="14"/>
      <c r="D44" s="105" t="s">
        <v>6</v>
      </c>
      <c r="E44" s="106" t="s">
        <v>34</v>
      </c>
      <c r="F44" s="104" t="s">
        <v>8</v>
      </c>
      <c r="G44" s="104" t="s">
        <v>35</v>
      </c>
      <c r="H44" s="15"/>
    </row>
    <row r="45" spans="1:8" ht="15.75">
      <c r="A45" s="27" t="s">
        <v>36</v>
      </c>
      <c r="B45" s="28"/>
      <c r="C45" s="14"/>
      <c r="D45" s="88">
        <v>172</v>
      </c>
      <c r="E45" s="89">
        <v>28866269.8</v>
      </c>
      <c r="F45" s="89">
        <v>1578581.49</v>
      </c>
      <c r="G45" s="90">
        <f aca="true" t="shared" si="2" ref="G45:G51">1-(+F45/E45)</f>
        <v>0.9453139771457413</v>
      </c>
      <c r="H45" s="15"/>
    </row>
    <row r="46" spans="1:8" ht="15.75">
      <c r="A46" s="27" t="s">
        <v>37</v>
      </c>
      <c r="B46" s="28"/>
      <c r="C46" s="14"/>
      <c r="D46" s="88">
        <v>2</v>
      </c>
      <c r="E46" s="89">
        <v>691704.61</v>
      </c>
      <c r="F46" s="89">
        <v>86585.71</v>
      </c>
      <c r="G46" s="90">
        <f t="shared" si="2"/>
        <v>0.8748227079186301</v>
      </c>
      <c r="H46" s="15"/>
    </row>
    <row r="47" spans="1:8" ht="15.75">
      <c r="A47" s="27" t="s">
        <v>38</v>
      </c>
      <c r="B47" s="28"/>
      <c r="C47" s="14"/>
      <c r="D47" s="88">
        <v>309</v>
      </c>
      <c r="E47" s="89">
        <v>27952182.71</v>
      </c>
      <c r="F47" s="89">
        <v>1834848.97</v>
      </c>
      <c r="G47" s="90">
        <f t="shared" si="2"/>
        <v>0.9343575781170186</v>
      </c>
      <c r="H47" s="15"/>
    </row>
    <row r="48" spans="1:8" ht="15.75">
      <c r="A48" s="27" t="s">
        <v>39</v>
      </c>
      <c r="B48" s="28"/>
      <c r="C48" s="14"/>
      <c r="D48" s="88">
        <v>23</v>
      </c>
      <c r="E48" s="89">
        <v>976628</v>
      </c>
      <c r="F48" s="89">
        <v>70050.5</v>
      </c>
      <c r="G48" s="90">
        <f t="shared" si="2"/>
        <v>0.9282730988667128</v>
      </c>
      <c r="H48" s="15"/>
    </row>
    <row r="49" spans="1:8" ht="15.75">
      <c r="A49" s="27" t="s">
        <v>40</v>
      </c>
      <c r="B49" s="28"/>
      <c r="C49" s="14"/>
      <c r="D49" s="88">
        <v>135</v>
      </c>
      <c r="E49" s="89">
        <v>11735012.94</v>
      </c>
      <c r="F49" s="89">
        <v>911254.42</v>
      </c>
      <c r="G49" s="90">
        <f t="shared" si="2"/>
        <v>0.9223473868619356</v>
      </c>
      <c r="H49" s="15"/>
    </row>
    <row r="50" spans="1:8" ht="15.75">
      <c r="A50" s="27" t="s">
        <v>41</v>
      </c>
      <c r="B50" s="28"/>
      <c r="C50" s="14"/>
      <c r="D50" s="88">
        <v>3</v>
      </c>
      <c r="E50" s="89">
        <v>242019</v>
      </c>
      <c r="F50" s="89">
        <v>27461</v>
      </c>
      <c r="G50" s="90">
        <f t="shared" si="2"/>
        <v>0.8865337018994377</v>
      </c>
      <c r="H50" s="15"/>
    </row>
    <row r="51" spans="1:8" ht="15.75">
      <c r="A51" s="27" t="s">
        <v>42</v>
      </c>
      <c r="B51" s="28"/>
      <c r="C51" s="14"/>
      <c r="D51" s="88">
        <v>36</v>
      </c>
      <c r="E51" s="89">
        <v>3595245</v>
      </c>
      <c r="F51" s="89">
        <v>411957.2</v>
      </c>
      <c r="G51" s="90">
        <f t="shared" si="2"/>
        <v>0.8854160982074935</v>
      </c>
      <c r="H51" s="15"/>
    </row>
    <row r="52" spans="1:8" ht="15.75">
      <c r="A52" s="27" t="s">
        <v>43</v>
      </c>
      <c r="B52" s="28"/>
      <c r="C52" s="14"/>
      <c r="D52" s="88"/>
      <c r="E52" s="89"/>
      <c r="F52" s="89"/>
      <c r="G52" s="90"/>
      <c r="H52" s="15"/>
    </row>
    <row r="53" spans="1:8" ht="15.75">
      <c r="A53" s="27" t="s">
        <v>44</v>
      </c>
      <c r="B53" s="28"/>
      <c r="C53" s="14"/>
      <c r="D53" s="88">
        <v>4</v>
      </c>
      <c r="E53" s="89">
        <v>269475</v>
      </c>
      <c r="F53" s="89">
        <v>19575</v>
      </c>
      <c r="G53" s="90">
        <f>1-(+F53/E53)</f>
        <v>0.9273587531310883</v>
      </c>
      <c r="H53" s="15"/>
    </row>
    <row r="54" spans="1:8" ht="15.75">
      <c r="A54" s="29" t="s">
        <v>64</v>
      </c>
      <c r="B54" s="30"/>
      <c r="C54" s="14"/>
      <c r="D54" s="88">
        <v>2</v>
      </c>
      <c r="E54" s="89">
        <v>159200</v>
      </c>
      <c r="F54" s="89">
        <v>39900</v>
      </c>
      <c r="G54" s="90">
        <f>1-(+F54/E54)</f>
        <v>0.7493718592964824</v>
      </c>
      <c r="H54" s="15"/>
    </row>
    <row r="55" spans="1:8" ht="15.75">
      <c r="A55" s="27" t="s">
        <v>65</v>
      </c>
      <c r="B55" s="30"/>
      <c r="C55" s="14"/>
      <c r="D55" s="88">
        <v>1317</v>
      </c>
      <c r="E55" s="89">
        <v>95128383.67</v>
      </c>
      <c r="F55" s="89">
        <v>11370003.46</v>
      </c>
      <c r="G55" s="90">
        <f>1-(+F55/E55)</f>
        <v>0.8804772769035738</v>
      </c>
      <c r="H55" s="15"/>
    </row>
    <row r="56" spans="1:8" ht="15.75">
      <c r="A56" s="27" t="s">
        <v>66</v>
      </c>
      <c r="B56" s="30"/>
      <c r="C56" s="14"/>
      <c r="D56" s="88"/>
      <c r="E56" s="89"/>
      <c r="F56" s="89"/>
      <c r="G56" s="90"/>
      <c r="H56" s="15"/>
    </row>
    <row r="57" spans="1:8" ht="15">
      <c r="A57" s="31" t="s">
        <v>45</v>
      </c>
      <c r="B57" s="30"/>
      <c r="C57" s="14"/>
      <c r="D57" s="92"/>
      <c r="E57" s="112"/>
      <c r="F57" s="89"/>
      <c r="G57" s="94"/>
      <c r="H57" s="15"/>
    </row>
    <row r="58" spans="1:8" ht="15">
      <c r="A58" s="16" t="s">
        <v>46</v>
      </c>
      <c r="B58" s="28"/>
      <c r="C58" s="14"/>
      <c r="D58" s="92"/>
      <c r="E58" s="112"/>
      <c r="F58" s="89"/>
      <c r="G58" s="94"/>
      <c r="H58" s="15"/>
    </row>
    <row r="59" spans="1:8" ht="15">
      <c r="A59" s="16" t="s">
        <v>47</v>
      </c>
      <c r="B59" s="28"/>
      <c r="C59" s="14"/>
      <c r="D59" s="92"/>
      <c r="E59" s="93"/>
      <c r="F59" s="89"/>
      <c r="G59" s="94"/>
      <c r="H59" s="15"/>
    </row>
    <row r="60" spans="1:8" ht="15">
      <c r="A60" s="16" t="s">
        <v>30</v>
      </c>
      <c r="B60" s="28"/>
      <c r="C60" s="14"/>
      <c r="D60" s="92"/>
      <c r="E60" s="93"/>
      <c r="F60" s="91"/>
      <c r="G60" s="94"/>
      <c r="H60" s="15"/>
    </row>
    <row r="61" spans="1:8" ht="15.75">
      <c r="A61" s="32"/>
      <c r="B61" s="18"/>
      <c r="C61" s="21"/>
      <c r="D61" s="92"/>
      <c r="E61" s="95"/>
      <c r="F61" s="95"/>
      <c r="G61" s="94"/>
      <c r="H61" s="15"/>
    </row>
    <row r="62" spans="1:8" ht="15.75">
      <c r="A62" s="20" t="s">
        <v>48</v>
      </c>
      <c r="B62" s="20"/>
      <c r="C62" s="33"/>
      <c r="D62" s="96">
        <f>SUM(D45:D58)</f>
        <v>2003</v>
      </c>
      <c r="E62" s="97">
        <f>SUM(E45:E61)</f>
        <v>169616120.73000002</v>
      </c>
      <c r="F62" s="97">
        <f>SUM(F45:F61)</f>
        <v>16350217.75</v>
      </c>
      <c r="G62" s="98">
        <f>1-(+F62/E62)</f>
        <v>0.9036045767369791</v>
      </c>
      <c r="H62" s="2"/>
    </row>
    <row r="63" spans="1:8" ht="18">
      <c r="A63" s="33"/>
      <c r="B63" s="33"/>
      <c r="C63" s="36"/>
      <c r="D63" s="107"/>
      <c r="E63" s="108"/>
      <c r="F63" s="34"/>
      <c r="G63" s="34"/>
      <c r="H63" s="2"/>
    </row>
    <row r="64" spans="1:8" ht="18">
      <c r="A64" s="35" t="s">
        <v>49</v>
      </c>
      <c r="B64" s="36"/>
      <c r="C64" s="39"/>
      <c r="D64" s="109"/>
      <c r="E64" s="109"/>
      <c r="F64" s="110">
        <f>F62+F40</f>
        <v>19424363</v>
      </c>
      <c r="G64" s="109"/>
      <c r="H64" s="2"/>
    </row>
    <row r="65" spans="1:8" ht="8.25" customHeight="1">
      <c r="A65" s="35"/>
      <c r="B65" s="36"/>
      <c r="C65" s="39"/>
      <c r="D65" s="36"/>
      <c r="E65" s="36"/>
      <c r="F65" s="37"/>
      <c r="G65" s="36"/>
      <c r="H65" s="2"/>
    </row>
    <row r="66" spans="1:8" ht="15.75">
      <c r="A66" s="4" t="s">
        <v>50</v>
      </c>
      <c r="B66" s="40"/>
      <c r="C66" s="40"/>
      <c r="D66" s="40"/>
      <c r="E66" s="40"/>
      <c r="F66" s="41"/>
      <c r="G66" s="40"/>
      <c r="H66" s="2"/>
    </row>
    <row r="67" spans="1:8" ht="15.75">
      <c r="A67" s="4" t="s">
        <v>51</v>
      </c>
      <c r="B67" s="40"/>
      <c r="C67" s="40"/>
      <c r="D67" s="40"/>
      <c r="E67" s="40"/>
      <c r="F67" s="41"/>
      <c r="G67" s="40"/>
      <c r="H67" s="2"/>
    </row>
    <row r="68" spans="1:8" ht="15.75">
      <c r="A68" s="4" t="s">
        <v>52</v>
      </c>
      <c r="B68" s="40"/>
      <c r="C68" s="40"/>
      <c r="D68" s="40"/>
      <c r="E68" s="40"/>
      <c r="F68" s="41"/>
      <c r="G68" s="40"/>
      <c r="H68" s="2"/>
    </row>
    <row r="69" spans="1:8" ht="15.75">
      <c r="A69" s="4"/>
      <c r="B69" s="40"/>
      <c r="C69" s="40"/>
      <c r="D69" s="40"/>
      <c r="E69" s="40"/>
      <c r="F69" s="41"/>
      <c r="G69" s="40"/>
      <c r="H69" s="2"/>
    </row>
    <row r="70" spans="1:8" ht="18">
      <c r="A70" s="42" t="s">
        <v>53</v>
      </c>
      <c r="B70" s="39"/>
      <c r="C70" s="39"/>
      <c r="D70" s="39"/>
      <c r="E70" s="39"/>
      <c r="F70" s="37"/>
      <c r="G70" s="39"/>
      <c r="H70" s="2"/>
    </row>
    <row r="71" spans="1:8" ht="18">
      <c r="A71" s="43"/>
      <c r="B71" s="39"/>
      <c r="C71" s="39"/>
      <c r="D71" s="39"/>
      <c r="E71" s="37"/>
      <c r="F71" s="2"/>
      <c r="G71" s="2"/>
      <c r="H71" s="2"/>
    </row>
    <row r="72" spans="1:8" ht="18">
      <c r="A72" s="38"/>
      <c r="B72" s="39"/>
      <c r="C72" s="39"/>
      <c r="D72" s="39"/>
      <c r="E72" s="44"/>
      <c r="F72" s="2"/>
      <c r="G72" s="2"/>
      <c r="H72" s="2"/>
    </row>
    <row r="73" spans="1:8" ht="18">
      <c r="A73" s="43"/>
      <c r="B73" s="39"/>
      <c r="C73" s="39"/>
      <c r="D73" s="39"/>
      <c r="E73" s="45"/>
      <c r="F73" s="2"/>
      <c r="G73" s="2"/>
      <c r="H73" s="2"/>
    </row>
    <row r="74" spans="1:8" ht="18">
      <c r="A74" s="43"/>
      <c r="B74" s="39"/>
      <c r="C74" s="39"/>
      <c r="D74" s="39"/>
      <c r="E74" s="46"/>
      <c r="F74" s="2"/>
      <c r="G74" s="2"/>
      <c r="H74" s="2"/>
    </row>
    <row r="75" spans="1:8" ht="18">
      <c r="A75" s="43"/>
      <c r="B75" s="39"/>
      <c r="C75" s="39"/>
      <c r="D75" s="39"/>
      <c r="E75" s="37"/>
      <c r="F75" s="2"/>
      <c r="G75" s="2"/>
      <c r="H75" s="2"/>
    </row>
    <row r="76" spans="1:8" ht="18">
      <c r="A76" s="43"/>
      <c r="B76" s="39"/>
      <c r="C76" s="39"/>
      <c r="D76" s="39"/>
      <c r="E76" s="37"/>
      <c r="F76" s="2"/>
      <c r="G76" s="2"/>
      <c r="H76" s="2"/>
    </row>
    <row r="77" spans="1:8" ht="18">
      <c r="A77" s="43"/>
      <c r="B77" s="39"/>
      <c r="C77" s="39"/>
      <c r="D77" s="39"/>
      <c r="E77" s="44"/>
      <c r="F77" s="2"/>
      <c r="G77" s="2"/>
      <c r="H77" s="2"/>
    </row>
    <row r="78" spans="1:8" ht="18">
      <c r="A78" s="43"/>
      <c r="B78" s="39"/>
      <c r="C78" s="39"/>
      <c r="D78" s="39"/>
      <c r="E78" s="45"/>
      <c r="F78" s="2"/>
      <c r="G78" s="2"/>
      <c r="H78" s="2"/>
    </row>
    <row r="79" spans="1:8" ht="18">
      <c r="A79" s="43"/>
      <c r="B79" s="39"/>
      <c r="C79" s="39"/>
      <c r="D79" s="39"/>
      <c r="E79" s="45"/>
      <c r="F79" s="2"/>
      <c r="G79" s="2"/>
      <c r="H79" s="2"/>
    </row>
    <row r="80" spans="1:8" ht="18">
      <c r="A80" s="43"/>
      <c r="B80" s="39"/>
      <c r="C80" s="39"/>
      <c r="D80" s="39"/>
      <c r="E80" s="45"/>
      <c r="F80" s="2"/>
      <c r="G80" s="2"/>
      <c r="H80" s="2"/>
    </row>
    <row r="81" spans="1:8" ht="18">
      <c r="A81" s="43"/>
      <c r="B81" s="39"/>
      <c r="C81" s="39"/>
      <c r="D81" s="39"/>
      <c r="E81" s="47"/>
      <c r="F81" s="2"/>
      <c r="G81" s="2"/>
      <c r="H81" s="2"/>
    </row>
    <row r="82" spans="1:8" ht="18">
      <c r="A82" s="43"/>
      <c r="B82" s="39"/>
      <c r="C82" s="39"/>
      <c r="D82" s="39"/>
      <c r="E82" s="39"/>
      <c r="F82" s="2"/>
      <c r="G82" s="2"/>
      <c r="H82" s="2"/>
    </row>
    <row r="83" spans="1:8" ht="15.75">
      <c r="A83" s="48"/>
      <c r="B83" s="2"/>
      <c r="C83" s="2"/>
      <c r="D83" s="2"/>
      <c r="E83" s="2"/>
      <c r="F83" s="2"/>
      <c r="G83" s="2"/>
      <c r="H83" s="2"/>
    </row>
  </sheetData>
  <sheetProtection/>
  <printOptions horizontalCentered="1"/>
  <pageMargins left="0.20625" right="0.5" top="0.3194444444444444" bottom="0.25" header="0.5" footer="0.5"/>
  <pageSetup horizontalDpi="600" verticalDpi="600" orientation="landscape" scale="4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83"/>
  <sheetViews>
    <sheetView showOutlineSymbols="0" zoomScale="87" zoomScaleNormal="87" zoomScalePageLayoutView="0" workbookViewId="0" topLeftCell="A7">
      <selection activeCell="A42" sqref="A42:IV42"/>
    </sheetView>
  </sheetViews>
  <sheetFormatPr defaultColWidth="8.88671875" defaultRowHeight="13.5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5.6640625" style="3" customWidth="1"/>
    <col min="6" max="6" width="14.6640625" style="3" customWidth="1"/>
    <col min="7" max="7" width="11.6640625" style="3" customWidth="1"/>
    <col min="8" max="16384" width="8.88671875" style="3" customWidth="1"/>
  </cols>
  <sheetData>
    <row r="1" spans="1:8" ht="23.25">
      <c r="A1" s="1" t="s">
        <v>0</v>
      </c>
      <c r="B1" s="2"/>
      <c r="C1" s="2"/>
      <c r="D1" s="2"/>
      <c r="E1" s="2"/>
      <c r="F1" s="2"/>
      <c r="G1" s="2"/>
      <c r="H1" s="2"/>
    </row>
    <row r="2" spans="1:8" ht="23.25">
      <c r="A2" s="1" t="s">
        <v>1</v>
      </c>
      <c r="B2" s="2"/>
      <c r="C2" s="2"/>
      <c r="D2" s="2"/>
      <c r="E2" s="2"/>
      <c r="F2" s="2"/>
      <c r="G2" s="2"/>
      <c r="H2" s="2"/>
    </row>
    <row r="3" spans="1:8" ht="23.25">
      <c r="A3" s="1" t="str">
        <f>ARG!$A$3</f>
        <v>MONTH ENDED:    SEPTEMBER 2018</v>
      </c>
      <c r="B3" s="2"/>
      <c r="C3" s="2"/>
      <c r="D3" s="2"/>
      <c r="E3" s="2"/>
      <c r="F3" s="2"/>
      <c r="G3" s="2"/>
      <c r="H3" s="2"/>
    </row>
    <row r="4" spans="1:8" ht="15">
      <c r="A4" s="4"/>
      <c r="B4" s="4"/>
      <c r="C4" s="4"/>
      <c r="D4" s="4"/>
      <c r="E4" s="4"/>
      <c r="F4" s="5"/>
      <c r="G4" s="5"/>
      <c r="H4" s="2"/>
    </row>
    <row r="5" spans="1:8" ht="23.25">
      <c r="A5" s="2"/>
      <c r="B5" s="4"/>
      <c r="C5" s="4"/>
      <c r="D5" s="6" t="s">
        <v>67</v>
      </c>
      <c r="E5" s="7"/>
      <c r="F5" s="8"/>
      <c r="G5" s="5"/>
      <c r="H5" s="2"/>
    </row>
    <row r="6" spans="1:8" ht="15">
      <c r="A6" s="9" t="s">
        <v>3</v>
      </c>
      <c r="B6" s="4"/>
      <c r="C6" s="4"/>
      <c r="D6" s="4"/>
      <c r="E6" s="4"/>
      <c r="F6" s="5"/>
      <c r="G6" s="5"/>
      <c r="H6" s="2"/>
    </row>
    <row r="7" spans="1:8" ht="15.7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>
      <c r="A9" s="83" t="s">
        <v>116</v>
      </c>
      <c r="B9" s="13"/>
      <c r="C9" s="14"/>
      <c r="D9" s="88"/>
      <c r="E9" s="116"/>
      <c r="F9" s="89"/>
      <c r="G9" s="90"/>
      <c r="H9" s="15"/>
    </row>
    <row r="10" spans="1:8" ht="15.75">
      <c r="A10" s="83" t="s">
        <v>11</v>
      </c>
      <c r="B10" s="13"/>
      <c r="C10" s="14"/>
      <c r="D10" s="88">
        <v>5</v>
      </c>
      <c r="E10" s="116">
        <v>2241886</v>
      </c>
      <c r="F10" s="89">
        <v>500415.5</v>
      </c>
      <c r="G10" s="117">
        <f>F10/E10</f>
        <v>0.22321184038795908</v>
      </c>
      <c r="H10" s="15"/>
    </row>
    <row r="11" spans="1:8" ht="15.75">
      <c r="A11" s="83" t="s">
        <v>119</v>
      </c>
      <c r="B11" s="13"/>
      <c r="C11" s="14"/>
      <c r="D11" s="88">
        <v>6</v>
      </c>
      <c r="E11" s="116">
        <v>513313</v>
      </c>
      <c r="F11" s="89">
        <v>177371</v>
      </c>
      <c r="G11" s="117">
        <f>F11/E11</f>
        <v>0.34554160911568577</v>
      </c>
      <c r="H11" s="15"/>
    </row>
    <row r="12" spans="1:8" ht="15.75">
      <c r="A12" s="83" t="s">
        <v>73</v>
      </c>
      <c r="B12" s="13"/>
      <c r="C12" s="14"/>
      <c r="D12" s="88">
        <v>2</v>
      </c>
      <c r="E12" s="116">
        <v>206163</v>
      </c>
      <c r="F12" s="89">
        <v>46907.5</v>
      </c>
      <c r="G12" s="117">
        <f>F12/E12</f>
        <v>0.22752627775109985</v>
      </c>
      <c r="H12" s="15"/>
    </row>
    <row r="13" spans="1:8" ht="15.75">
      <c r="A13" s="83" t="s">
        <v>123</v>
      </c>
      <c r="B13" s="13"/>
      <c r="C13" s="14"/>
      <c r="D13" s="88"/>
      <c r="E13" s="116"/>
      <c r="F13" s="89"/>
      <c r="G13" s="117"/>
      <c r="H13" s="15"/>
    </row>
    <row r="14" spans="1:8" ht="15.75">
      <c r="A14" s="83" t="s">
        <v>25</v>
      </c>
      <c r="B14" s="13"/>
      <c r="C14" s="14"/>
      <c r="D14" s="88">
        <v>2</v>
      </c>
      <c r="E14" s="116">
        <v>478988</v>
      </c>
      <c r="F14" s="89">
        <v>182203</v>
      </c>
      <c r="G14" s="117">
        <f>F14/E14</f>
        <v>0.3803915755718306</v>
      </c>
      <c r="H14" s="15"/>
    </row>
    <row r="15" spans="1:8" ht="15.75">
      <c r="A15" s="83" t="s">
        <v>57</v>
      </c>
      <c r="B15" s="13"/>
      <c r="C15" s="14"/>
      <c r="D15" s="88"/>
      <c r="E15" s="116"/>
      <c r="F15" s="89"/>
      <c r="G15" s="117"/>
      <c r="H15" s="15"/>
    </row>
    <row r="16" spans="1:8" ht="15.75">
      <c r="A16" s="83" t="s">
        <v>10</v>
      </c>
      <c r="B16" s="13"/>
      <c r="C16" s="14"/>
      <c r="D16" s="88"/>
      <c r="E16" s="116"/>
      <c r="F16" s="89"/>
      <c r="G16" s="117"/>
      <c r="H16" s="15"/>
    </row>
    <row r="17" spans="1:8" ht="15.75">
      <c r="A17" s="83" t="s">
        <v>14</v>
      </c>
      <c r="B17" s="13"/>
      <c r="C17" s="14"/>
      <c r="D17" s="88">
        <v>2</v>
      </c>
      <c r="E17" s="116">
        <v>1218274</v>
      </c>
      <c r="F17" s="89">
        <v>128794</v>
      </c>
      <c r="G17" s="90">
        <f aca="true" t="shared" si="0" ref="G17:G23">F17/E17</f>
        <v>0.10571841802418831</v>
      </c>
      <c r="H17" s="15"/>
    </row>
    <row r="18" spans="1:8" ht="15.75">
      <c r="A18" s="83" t="s">
        <v>15</v>
      </c>
      <c r="B18" s="13"/>
      <c r="C18" s="14"/>
      <c r="D18" s="88">
        <v>2</v>
      </c>
      <c r="E18" s="116">
        <v>1564744</v>
      </c>
      <c r="F18" s="89">
        <v>395276.5</v>
      </c>
      <c r="G18" s="117">
        <f t="shared" si="0"/>
        <v>0.25261416563987465</v>
      </c>
      <c r="H18" s="15"/>
    </row>
    <row r="19" spans="1:8" ht="15.75">
      <c r="A19" s="83" t="s">
        <v>58</v>
      </c>
      <c r="B19" s="13"/>
      <c r="C19" s="14"/>
      <c r="D19" s="88">
        <v>1</v>
      </c>
      <c r="E19" s="116">
        <v>252709</v>
      </c>
      <c r="F19" s="89">
        <v>-36989</v>
      </c>
      <c r="G19" s="90">
        <f t="shared" si="0"/>
        <v>-0.14636993538021995</v>
      </c>
      <c r="H19" s="15"/>
    </row>
    <row r="20" spans="1:8" ht="15.75">
      <c r="A20" s="83" t="s">
        <v>17</v>
      </c>
      <c r="B20" s="13"/>
      <c r="C20" s="14"/>
      <c r="D20" s="88"/>
      <c r="E20" s="116"/>
      <c r="F20" s="89"/>
      <c r="G20" s="90"/>
      <c r="H20" s="15"/>
    </row>
    <row r="21" spans="1:8" ht="15.75">
      <c r="A21" s="83" t="s">
        <v>134</v>
      </c>
      <c r="B21" s="13"/>
      <c r="C21" s="14"/>
      <c r="D21" s="88"/>
      <c r="E21" s="116"/>
      <c r="F21" s="89"/>
      <c r="G21" s="90"/>
      <c r="H21" s="15"/>
    </row>
    <row r="22" spans="1:8" ht="15.75">
      <c r="A22" s="83" t="s">
        <v>59</v>
      </c>
      <c r="B22" s="13"/>
      <c r="C22" s="14"/>
      <c r="D22" s="88">
        <v>7</v>
      </c>
      <c r="E22" s="116">
        <v>4477212</v>
      </c>
      <c r="F22" s="89">
        <v>943202</v>
      </c>
      <c r="G22" s="90">
        <f t="shared" si="0"/>
        <v>0.2106672634666395</v>
      </c>
      <c r="H22" s="15"/>
    </row>
    <row r="23" spans="1:8" ht="15.75">
      <c r="A23" s="83" t="s">
        <v>60</v>
      </c>
      <c r="B23" s="13"/>
      <c r="C23" s="14"/>
      <c r="D23" s="88">
        <v>3</v>
      </c>
      <c r="E23" s="116">
        <v>1819320</v>
      </c>
      <c r="F23" s="89">
        <v>208202</v>
      </c>
      <c r="G23" s="90">
        <f t="shared" si="0"/>
        <v>0.11443946089747818</v>
      </c>
      <c r="H23" s="15"/>
    </row>
    <row r="24" spans="1:8" ht="15.75">
      <c r="A24" s="84" t="s">
        <v>20</v>
      </c>
      <c r="B24" s="13"/>
      <c r="C24" s="14"/>
      <c r="D24" s="88">
        <v>3</v>
      </c>
      <c r="E24" s="116">
        <v>843716</v>
      </c>
      <c r="F24" s="89">
        <v>191149.5</v>
      </c>
      <c r="G24" s="90">
        <f>F24/E24</f>
        <v>0.22655668495086023</v>
      </c>
      <c r="H24" s="15"/>
    </row>
    <row r="25" spans="1:8" ht="15.75">
      <c r="A25" s="84" t="s">
        <v>21</v>
      </c>
      <c r="B25" s="13"/>
      <c r="C25" s="14"/>
      <c r="D25" s="88">
        <v>13</v>
      </c>
      <c r="E25" s="116">
        <v>158626</v>
      </c>
      <c r="F25" s="89">
        <v>158626</v>
      </c>
      <c r="G25" s="90">
        <f>F25/E25</f>
        <v>1</v>
      </c>
      <c r="H25" s="15"/>
    </row>
    <row r="26" spans="1:8" ht="15.75">
      <c r="A26" s="85" t="s">
        <v>22</v>
      </c>
      <c r="B26" s="13"/>
      <c r="C26" s="14"/>
      <c r="D26" s="88"/>
      <c r="E26" s="116"/>
      <c r="F26" s="89"/>
      <c r="G26" s="90"/>
      <c r="H26" s="15"/>
    </row>
    <row r="27" spans="1:8" ht="15.75">
      <c r="A27" s="85" t="s">
        <v>23</v>
      </c>
      <c r="B27" s="13"/>
      <c r="C27" s="14"/>
      <c r="D27" s="88"/>
      <c r="E27" s="116">
        <v>37695</v>
      </c>
      <c r="F27" s="89">
        <v>-129893</v>
      </c>
      <c r="G27" s="90">
        <f>F27/E27</f>
        <v>-3.445894680992174</v>
      </c>
      <c r="H27" s="15"/>
    </row>
    <row r="28" spans="1:8" ht="15.75">
      <c r="A28" s="83" t="s">
        <v>146</v>
      </c>
      <c r="B28" s="13"/>
      <c r="C28" s="14"/>
      <c r="D28" s="88">
        <v>1</v>
      </c>
      <c r="E28" s="116">
        <v>196078</v>
      </c>
      <c r="F28" s="89">
        <v>28510.5</v>
      </c>
      <c r="G28" s="117">
        <f>F28/E28</f>
        <v>0.14540386988851375</v>
      </c>
      <c r="H28" s="15"/>
    </row>
    <row r="29" spans="1:8" ht="15.75">
      <c r="A29" s="85" t="s">
        <v>24</v>
      </c>
      <c r="B29" s="13"/>
      <c r="C29" s="14"/>
      <c r="D29" s="88">
        <v>2</v>
      </c>
      <c r="E29" s="116">
        <v>202942</v>
      </c>
      <c r="F29" s="89">
        <v>62759</v>
      </c>
      <c r="G29" s="90">
        <f>F29/E29</f>
        <v>0.3092459914655419</v>
      </c>
      <c r="H29" s="15"/>
    </row>
    <row r="30" spans="1:8" ht="15.75">
      <c r="A30" s="85" t="s">
        <v>139</v>
      </c>
      <c r="B30" s="13"/>
      <c r="C30" s="14"/>
      <c r="D30" s="118"/>
      <c r="E30" s="116"/>
      <c r="F30" s="116"/>
      <c r="G30" s="119"/>
      <c r="H30" s="15"/>
    </row>
    <row r="31" spans="1:8" ht="15.75">
      <c r="A31" s="85" t="s">
        <v>61</v>
      </c>
      <c r="B31" s="13"/>
      <c r="C31" s="14"/>
      <c r="D31" s="88">
        <v>1</v>
      </c>
      <c r="E31" s="120">
        <v>34340</v>
      </c>
      <c r="F31" s="89">
        <v>8329.5</v>
      </c>
      <c r="G31" s="117">
        <f>F31/E31</f>
        <v>0.2425596971461852</v>
      </c>
      <c r="H31" s="15"/>
    </row>
    <row r="32" spans="1:8" ht="15.75">
      <c r="A32" s="85" t="s">
        <v>144</v>
      </c>
      <c r="B32" s="13"/>
      <c r="C32" s="14"/>
      <c r="D32" s="88"/>
      <c r="E32" s="120"/>
      <c r="F32" s="89"/>
      <c r="G32" s="117"/>
      <c r="H32" s="15"/>
    </row>
    <row r="33" spans="1:8" ht="15.75">
      <c r="A33" s="85" t="s">
        <v>62</v>
      </c>
      <c r="B33" s="13"/>
      <c r="C33" s="14"/>
      <c r="D33" s="88">
        <v>12</v>
      </c>
      <c r="E33" s="120">
        <v>1396052</v>
      </c>
      <c r="F33" s="91">
        <v>390275.5</v>
      </c>
      <c r="G33" s="117">
        <f>F33/E33</f>
        <v>0.27955656379561794</v>
      </c>
      <c r="H33" s="15"/>
    </row>
    <row r="34" spans="1:8" ht="15.75">
      <c r="A34" s="83" t="s">
        <v>63</v>
      </c>
      <c r="B34" s="13"/>
      <c r="C34" s="14"/>
      <c r="D34" s="88"/>
      <c r="E34" s="116"/>
      <c r="F34" s="89"/>
      <c r="G34" s="117"/>
      <c r="H34" s="15"/>
    </row>
    <row r="35" spans="1:8" ht="15.75">
      <c r="A35" s="83" t="s">
        <v>113</v>
      </c>
      <c r="B35" s="13"/>
      <c r="C35" s="14"/>
      <c r="D35" s="88">
        <v>1</v>
      </c>
      <c r="E35" s="116">
        <v>170760</v>
      </c>
      <c r="F35" s="89">
        <v>46577.5</v>
      </c>
      <c r="G35" s="117">
        <f>F35/E35</f>
        <v>0.2727658702272195</v>
      </c>
      <c r="H35" s="15"/>
    </row>
    <row r="36" spans="1:8" ht="15">
      <c r="A36" s="16" t="s">
        <v>28</v>
      </c>
      <c r="B36" s="13"/>
      <c r="C36" s="14"/>
      <c r="D36" s="92"/>
      <c r="E36" s="120">
        <v>409570</v>
      </c>
      <c r="F36" s="91">
        <v>65827</v>
      </c>
      <c r="G36" s="94"/>
      <c r="H36" s="15"/>
    </row>
    <row r="37" spans="1:8" ht="15">
      <c r="A37" s="16" t="s">
        <v>29</v>
      </c>
      <c r="B37" s="13"/>
      <c r="C37" s="14"/>
      <c r="D37" s="92"/>
      <c r="E37" s="120"/>
      <c r="F37" s="91"/>
      <c r="G37" s="94"/>
      <c r="H37" s="15"/>
    </row>
    <row r="38" spans="1:8" ht="15">
      <c r="A38" s="16" t="s">
        <v>30</v>
      </c>
      <c r="B38" s="13"/>
      <c r="C38" s="14"/>
      <c r="D38" s="92"/>
      <c r="E38" s="116"/>
      <c r="F38" s="89"/>
      <c r="G38" s="94"/>
      <c r="H38" s="15"/>
    </row>
    <row r="39" spans="1:8" ht="15">
      <c r="A39" s="17"/>
      <c r="B39" s="18"/>
      <c r="C39" s="21"/>
      <c r="D39" s="92"/>
      <c r="E39" s="95"/>
      <c r="F39" s="95"/>
      <c r="G39" s="94"/>
      <c r="H39" s="15"/>
    </row>
    <row r="40" spans="1:8" ht="15.75">
      <c r="A40" s="19" t="s">
        <v>31</v>
      </c>
      <c r="B40" s="20"/>
      <c r="C40" s="22"/>
      <c r="D40" s="96">
        <f>SUM(D9:D39)</f>
        <v>63</v>
      </c>
      <c r="E40" s="97">
        <f>SUM(E9:E39)</f>
        <v>16222388</v>
      </c>
      <c r="F40" s="97">
        <f>SUM(F9:F39)</f>
        <v>3367544</v>
      </c>
      <c r="G40" s="98">
        <f>F40/E40</f>
        <v>0.2075862074067024</v>
      </c>
      <c r="H40" s="2"/>
    </row>
    <row r="41" spans="1:8" ht="15.75">
      <c r="A41" s="22"/>
      <c r="B41" s="22"/>
      <c r="C41" s="24"/>
      <c r="D41" s="99"/>
      <c r="E41" s="100"/>
      <c r="F41" s="101"/>
      <c r="G41" s="101"/>
      <c r="H41" s="2"/>
    </row>
    <row r="42" spans="1:8" ht="18">
      <c r="A42" s="23" t="s">
        <v>32</v>
      </c>
      <c r="B42" s="24"/>
      <c r="C42" s="26"/>
      <c r="D42" s="102"/>
      <c r="E42" s="103"/>
      <c r="F42" s="104"/>
      <c r="G42" s="104"/>
      <c r="H42" s="2"/>
    </row>
    <row r="43" spans="1:8" ht="15.75">
      <c r="A43" s="26"/>
      <c r="B43" s="26"/>
      <c r="C43" s="26"/>
      <c r="D43" s="105"/>
      <c r="E43" s="102" t="s">
        <v>33</v>
      </c>
      <c r="F43" s="102" t="s">
        <v>33</v>
      </c>
      <c r="G43" s="102" t="s">
        <v>5</v>
      </c>
      <c r="H43" s="2"/>
    </row>
    <row r="44" spans="1:8" ht="15.75">
      <c r="A44" s="26"/>
      <c r="B44" s="26"/>
      <c r="C44" s="14"/>
      <c r="D44" s="105" t="s">
        <v>6</v>
      </c>
      <c r="E44" s="106" t="s">
        <v>34</v>
      </c>
      <c r="F44" s="104" t="s">
        <v>8</v>
      </c>
      <c r="G44" s="104" t="s">
        <v>35</v>
      </c>
      <c r="H44" s="15"/>
    </row>
    <row r="45" spans="1:8" ht="15.75">
      <c r="A45" s="27" t="s">
        <v>36</v>
      </c>
      <c r="B45" s="28"/>
      <c r="C45" s="14"/>
      <c r="D45" s="88">
        <v>72</v>
      </c>
      <c r="E45" s="89">
        <v>9295306.85</v>
      </c>
      <c r="F45" s="89">
        <v>608810.91</v>
      </c>
      <c r="G45" s="90">
        <f>1-(+F45/E45)</f>
        <v>0.9345034091047785</v>
      </c>
      <c r="H45" s="15"/>
    </row>
    <row r="46" spans="1:8" ht="15.75">
      <c r="A46" s="27" t="s">
        <v>37</v>
      </c>
      <c r="B46" s="28"/>
      <c r="C46" s="14"/>
      <c r="D46" s="88">
        <v>2</v>
      </c>
      <c r="E46" s="89">
        <v>1108096.11</v>
      </c>
      <c r="F46" s="89">
        <v>123845.13</v>
      </c>
      <c r="G46" s="90">
        <f aca="true" t="shared" si="1" ref="G46:G55">1-(+F46/E46)</f>
        <v>0.8882361115770003</v>
      </c>
      <c r="H46" s="15"/>
    </row>
    <row r="47" spans="1:8" ht="15.75">
      <c r="A47" s="27" t="s">
        <v>38</v>
      </c>
      <c r="B47" s="28"/>
      <c r="C47" s="14"/>
      <c r="D47" s="88">
        <v>213</v>
      </c>
      <c r="E47" s="89">
        <v>17658557.5</v>
      </c>
      <c r="F47" s="89">
        <v>1261088.62</v>
      </c>
      <c r="G47" s="90">
        <f t="shared" si="1"/>
        <v>0.9285848450531704</v>
      </c>
      <c r="H47" s="15"/>
    </row>
    <row r="48" spans="1:8" ht="15.75">
      <c r="A48" s="27" t="s">
        <v>39</v>
      </c>
      <c r="B48" s="28"/>
      <c r="C48" s="14"/>
      <c r="D48" s="88">
        <v>8</v>
      </c>
      <c r="E48" s="89">
        <v>1382246</v>
      </c>
      <c r="F48" s="89">
        <v>104270.19</v>
      </c>
      <c r="G48" s="90">
        <f t="shared" si="1"/>
        <v>0.9245646650451511</v>
      </c>
      <c r="H48" s="15"/>
    </row>
    <row r="49" spans="1:8" ht="15.75">
      <c r="A49" s="27" t="s">
        <v>40</v>
      </c>
      <c r="B49" s="28"/>
      <c r="C49" s="14"/>
      <c r="D49" s="88">
        <v>137</v>
      </c>
      <c r="E49" s="89">
        <v>17128505.09</v>
      </c>
      <c r="F49" s="89">
        <v>1459834.31</v>
      </c>
      <c r="G49" s="90">
        <f t="shared" si="1"/>
        <v>0.9147716451418587</v>
      </c>
      <c r="H49" s="15"/>
    </row>
    <row r="50" spans="1:8" ht="15.75">
      <c r="A50" s="27" t="s">
        <v>41</v>
      </c>
      <c r="B50" s="28"/>
      <c r="C50" s="14"/>
      <c r="D50" s="88">
        <v>8</v>
      </c>
      <c r="E50" s="89">
        <v>2271587</v>
      </c>
      <c r="F50" s="89">
        <v>250973</v>
      </c>
      <c r="G50" s="90">
        <f t="shared" si="1"/>
        <v>0.8895164481923871</v>
      </c>
      <c r="H50" s="15"/>
    </row>
    <row r="51" spans="1:8" ht="15.75">
      <c r="A51" s="27" t="s">
        <v>42</v>
      </c>
      <c r="B51" s="28"/>
      <c r="C51" s="14"/>
      <c r="D51" s="88">
        <v>15</v>
      </c>
      <c r="E51" s="89">
        <v>2693875</v>
      </c>
      <c r="F51" s="89">
        <v>310915.15</v>
      </c>
      <c r="G51" s="90">
        <f t="shared" si="1"/>
        <v>0.8845844183564567</v>
      </c>
      <c r="H51" s="15"/>
    </row>
    <row r="52" spans="1:8" ht="15.75">
      <c r="A52" s="27" t="s">
        <v>43</v>
      </c>
      <c r="B52" s="28"/>
      <c r="C52" s="14"/>
      <c r="D52" s="88">
        <v>2</v>
      </c>
      <c r="E52" s="89">
        <v>243770</v>
      </c>
      <c r="F52" s="89">
        <v>27800</v>
      </c>
      <c r="G52" s="90">
        <f t="shared" si="1"/>
        <v>0.8859580752348525</v>
      </c>
      <c r="H52" s="15"/>
    </row>
    <row r="53" spans="1:8" ht="15.75">
      <c r="A53" s="27" t="s">
        <v>44</v>
      </c>
      <c r="B53" s="28"/>
      <c r="C53" s="14"/>
      <c r="D53" s="88">
        <v>2</v>
      </c>
      <c r="E53" s="89">
        <v>733975</v>
      </c>
      <c r="F53" s="89">
        <v>54475</v>
      </c>
      <c r="G53" s="90">
        <f t="shared" si="1"/>
        <v>0.9257808508464185</v>
      </c>
      <c r="H53" s="15"/>
    </row>
    <row r="54" spans="1:8" ht="15.75">
      <c r="A54" s="29" t="s">
        <v>64</v>
      </c>
      <c r="B54" s="30"/>
      <c r="C54" s="14"/>
      <c r="D54" s="88">
        <v>3</v>
      </c>
      <c r="E54" s="89">
        <v>139900</v>
      </c>
      <c r="F54" s="89">
        <v>1100</v>
      </c>
      <c r="G54" s="90">
        <f t="shared" si="1"/>
        <v>0.9921372408863474</v>
      </c>
      <c r="H54" s="15"/>
    </row>
    <row r="55" spans="1:8" ht="15.75">
      <c r="A55" s="27" t="s">
        <v>65</v>
      </c>
      <c r="B55" s="30"/>
      <c r="C55" s="14"/>
      <c r="D55" s="88">
        <v>839</v>
      </c>
      <c r="E55" s="89">
        <v>65290481.79</v>
      </c>
      <c r="F55" s="89">
        <v>7661894.95</v>
      </c>
      <c r="G55" s="90">
        <f t="shared" si="1"/>
        <v>0.8826491283271016</v>
      </c>
      <c r="H55" s="15"/>
    </row>
    <row r="56" spans="1:8" ht="15.75">
      <c r="A56" s="27" t="s">
        <v>66</v>
      </c>
      <c r="B56" s="30"/>
      <c r="C56" s="14"/>
      <c r="D56" s="88"/>
      <c r="E56" s="89"/>
      <c r="F56" s="89"/>
      <c r="G56" s="90"/>
      <c r="H56" s="15"/>
    </row>
    <row r="57" spans="1:8" ht="15">
      <c r="A57" s="31" t="s">
        <v>45</v>
      </c>
      <c r="B57" s="30"/>
      <c r="C57" s="14"/>
      <c r="D57" s="92"/>
      <c r="E57" s="112"/>
      <c r="F57" s="89"/>
      <c r="G57" s="94"/>
      <c r="H57" s="15"/>
    </row>
    <row r="58" spans="1:8" ht="15">
      <c r="A58" s="16" t="s">
        <v>46</v>
      </c>
      <c r="B58" s="28"/>
      <c r="C58" s="14"/>
      <c r="D58" s="92"/>
      <c r="E58" s="112"/>
      <c r="F58" s="89"/>
      <c r="G58" s="94"/>
      <c r="H58" s="15"/>
    </row>
    <row r="59" spans="1:8" ht="15">
      <c r="A59" s="16" t="s">
        <v>47</v>
      </c>
      <c r="B59" s="28"/>
      <c r="C59" s="14"/>
      <c r="D59" s="92"/>
      <c r="E59" s="93"/>
      <c r="F59" s="89"/>
      <c r="G59" s="94"/>
      <c r="H59" s="15"/>
    </row>
    <row r="60" spans="1:8" ht="15">
      <c r="A60" s="16" t="s">
        <v>30</v>
      </c>
      <c r="B60" s="28"/>
      <c r="C60" s="14"/>
      <c r="D60" s="92"/>
      <c r="E60" s="111"/>
      <c r="F60" s="89"/>
      <c r="G60" s="94"/>
      <c r="H60" s="15"/>
    </row>
    <row r="61" spans="1:8" ht="15.75">
      <c r="A61" s="32"/>
      <c r="B61" s="18"/>
      <c r="C61" s="21"/>
      <c r="D61" s="92"/>
      <c r="E61" s="113"/>
      <c r="F61" s="95"/>
      <c r="G61" s="94"/>
      <c r="H61" s="2"/>
    </row>
    <row r="62" spans="1:8" ht="18">
      <c r="A62" s="20" t="s">
        <v>48</v>
      </c>
      <c r="B62" s="20"/>
      <c r="C62" s="39"/>
      <c r="D62" s="96">
        <f>SUM(D45:D58)</f>
        <v>1301</v>
      </c>
      <c r="E62" s="97">
        <f>SUM(E45:E61)</f>
        <v>117946300.34</v>
      </c>
      <c r="F62" s="97">
        <f>SUM(F45:F61)</f>
        <v>11865007.260000002</v>
      </c>
      <c r="G62" s="98">
        <f>1-(F62/E62)</f>
        <v>0.8994033112882971</v>
      </c>
      <c r="H62" s="2"/>
    </row>
    <row r="63" spans="1:8" ht="18">
      <c r="A63" s="33"/>
      <c r="B63" s="33"/>
      <c r="C63" s="39"/>
      <c r="D63" s="114"/>
      <c r="E63" s="108"/>
      <c r="F63" s="34"/>
      <c r="G63" s="34"/>
      <c r="H63" s="2"/>
    </row>
    <row r="64" spans="1:8" ht="18">
      <c r="A64" s="35" t="s">
        <v>49</v>
      </c>
      <c r="B64" s="36"/>
      <c r="C64" s="39"/>
      <c r="D64" s="115"/>
      <c r="E64" s="109"/>
      <c r="F64" s="110">
        <f>F62+F40</f>
        <v>15232551.260000002</v>
      </c>
      <c r="G64" s="109"/>
      <c r="H64" s="2"/>
    </row>
    <row r="65" spans="1:8" ht="15.75">
      <c r="A65" s="4" t="s">
        <v>50</v>
      </c>
      <c r="B65" s="40"/>
      <c r="C65" s="40"/>
      <c r="D65" s="40"/>
      <c r="E65" s="40"/>
      <c r="F65" s="41"/>
      <c r="G65" s="40"/>
      <c r="H65" s="2"/>
    </row>
    <row r="66" spans="1:8" ht="15.75">
      <c r="A66" s="4" t="s">
        <v>51</v>
      </c>
      <c r="B66" s="40"/>
      <c r="C66" s="40"/>
      <c r="D66" s="40"/>
      <c r="E66" s="40"/>
      <c r="F66" s="41"/>
      <c r="G66" s="40"/>
      <c r="H66" s="2"/>
    </row>
    <row r="67" spans="1:8" ht="15.75">
      <c r="A67" s="4" t="s">
        <v>52</v>
      </c>
      <c r="B67" s="40"/>
      <c r="C67" s="40"/>
      <c r="D67" s="40"/>
      <c r="E67" s="40"/>
      <c r="F67" s="41"/>
      <c r="G67" s="40"/>
      <c r="H67" s="2"/>
    </row>
    <row r="68" spans="1:8" ht="15.75">
      <c r="A68" s="4"/>
      <c r="B68" s="40"/>
      <c r="C68" s="40"/>
      <c r="D68" s="40"/>
      <c r="E68" s="40"/>
      <c r="F68" s="41"/>
      <c r="G68" s="40"/>
      <c r="H68" s="2"/>
    </row>
    <row r="69" spans="1:8" ht="18">
      <c r="A69" s="42" t="s">
        <v>53</v>
      </c>
      <c r="B69" s="39"/>
      <c r="C69" s="39"/>
      <c r="D69" s="39"/>
      <c r="E69" s="39"/>
      <c r="F69" s="37"/>
      <c r="G69" s="39"/>
      <c r="H69" s="2"/>
    </row>
    <row r="70" spans="1:8" ht="18">
      <c r="A70" s="43"/>
      <c r="B70" s="39"/>
      <c r="C70" s="39"/>
      <c r="D70" s="39"/>
      <c r="E70" s="37"/>
      <c r="F70" s="2"/>
      <c r="G70" s="2"/>
      <c r="H70" s="2"/>
    </row>
    <row r="71" spans="1:8" ht="18">
      <c r="A71" s="43"/>
      <c r="B71" s="39"/>
      <c r="C71" s="39"/>
      <c r="D71" s="39"/>
      <c r="E71" s="37"/>
      <c r="F71" s="2"/>
      <c r="G71" s="2"/>
      <c r="H71" s="2"/>
    </row>
    <row r="72" spans="1:8" ht="18">
      <c r="A72" s="43"/>
      <c r="B72" s="39"/>
      <c r="C72" s="39"/>
      <c r="D72" s="39"/>
      <c r="E72" s="44"/>
      <c r="F72" s="2"/>
      <c r="G72" s="2"/>
      <c r="H72" s="2"/>
    </row>
    <row r="73" spans="1:8" ht="18">
      <c r="A73" s="43"/>
      <c r="B73" s="39"/>
      <c r="C73" s="39"/>
      <c r="D73" s="39"/>
      <c r="E73" s="45"/>
      <c r="F73" s="2"/>
      <c r="G73" s="2"/>
      <c r="H73" s="2"/>
    </row>
    <row r="74" spans="1:8" ht="18">
      <c r="A74" s="43"/>
      <c r="B74" s="39"/>
      <c r="C74" s="39"/>
      <c r="D74" s="39"/>
      <c r="E74" s="46"/>
      <c r="F74" s="2"/>
      <c r="G74" s="2"/>
      <c r="H74" s="2"/>
    </row>
    <row r="75" spans="1:8" ht="18">
      <c r="A75" s="43"/>
      <c r="B75" s="39"/>
      <c r="C75" s="39"/>
      <c r="D75" s="39"/>
      <c r="E75" s="37"/>
      <c r="F75" s="2"/>
      <c r="G75" s="2"/>
      <c r="H75" s="2"/>
    </row>
    <row r="76" spans="1:8" ht="18">
      <c r="A76" s="43"/>
      <c r="B76" s="39"/>
      <c r="C76" s="39"/>
      <c r="D76" s="39"/>
      <c r="E76" s="37"/>
      <c r="F76" s="2"/>
      <c r="G76" s="2"/>
      <c r="H76" s="2"/>
    </row>
    <row r="77" spans="1:8" ht="18">
      <c r="A77" s="43"/>
      <c r="B77" s="39"/>
      <c r="C77" s="39"/>
      <c r="D77" s="39"/>
      <c r="E77" s="44"/>
      <c r="F77" s="2"/>
      <c r="G77" s="2"/>
      <c r="H77" s="2"/>
    </row>
    <row r="78" spans="1:8" ht="18">
      <c r="A78" s="43"/>
      <c r="B78" s="39"/>
      <c r="C78" s="39"/>
      <c r="D78" s="39"/>
      <c r="E78" s="45"/>
      <c r="F78" s="2"/>
      <c r="G78" s="2"/>
      <c r="H78" s="2"/>
    </row>
    <row r="79" spans="1:8" ht="18">
      <c r="A79" s="43"/>
      <c r="B79" s="39"/>
      <c r="C79" s="39"/>
      <c r="D79" s="39"/>
      <c r="E79" s="45"/>
      <c r="F79" s="2"/>
      <c r="G79" s="2"/>
      <c r="H79" s="2"/>
    </row>
    <row r="80" spans="1:8" ht="18">
      <c r="A80" s="43"/>
      <c r="B80" s="39"/>
      <c r="C80" s="39"/>
      <c r="D80" s="39"/>
      <c r="E80" s="45"/>
      <c r="F80" s="2"/>
      <c r="G80" s="2"/>
      <c r="H80" s="2"/>
    </row>
    <row r="81" spans="1:8" ht="18">
      <c r="A81" s="43"/>
      <c r="B81" s="39"/>
      <c r="C81" s="39"/>
      <c r="D81" s="39"/>
      <c r="E81" s="47"/>
      <c r="F81" s="2"/>
      <c r="G81" s="2"/>
      <c r="H81" s="2"/>
    </row>
    <row r="82" spans="1:8" ht="18">
      <c r="A82" s="43"/>
      <c r="B82" s="39"/>
      <c r="C82" s="39"/>
      <c r="D82" s="39"/>
      <c r="E82" s="39"/>
      <c r="F82" s="2"/>
      <c r="G82" s="2"/>
      <c r="H82" s="2"/>
    </row>
    <row r="83" spans="1:8" ht="15.75">
      <c r="A83" s="48"/>
      <c r="B83" s="2"/>
      <c r="C83" s="2"/>
      <c r="D83" s="2"/>
      <c r="E83" s="2"/>
      <c r="F83" s="2"/>
      <c r="G83" s="2"/>
      <c r="H83" s="2"/>
    </row>
  </sheetData>
  <sheetProtection/>
  <printOptions horizontalCentered="1"/>
  <pageMargins left="0.20625" right="0.5" top="0.3194444444444444" bottom="0.25" header="0.5" footer="0.5"/>
  <pageSetup horizontalDpi="600" verticalDpi="600" orientation="landscape" scale="5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83"/>
  <sheetViews>
    <sheetView showOutlineSymbols="0" zoomScale="87" zoomScaleNormal="87" zoomScalePageLayoutView="0" workbookViewId="0" topLeftCell="A1">
      <selection activeCell="A41" sqref="A41:IV41"/>
    </sheetView>
  </sheetViews>
  <sheetFormatPr defaultColWidth="8.88671875" defaultRowHeight="13.5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5.5546875" style="3" customWidth="1"/>
    <col min="6" max="6" width="14.6640625" style="3" customWidth="1"/>
    <col min="7" max="7" width="11.6640625" style="3" customWidth="1"/>
    <col min="8" max="16384" width="8.88671875" style="3" customWidth="1"/>
  </cols>
  <sheetData>
    <row r="1" spans="1:8" ht="23.25">
      <c r="A1" s="1" t="s">
        <v>0</v>
      </c>
      <c r="B1" s="2"/>
      <c r="C1" s="2"/>
      <c r="D1" s="2"/>
      <c r="E1" s="2"/>
      <c r="F1" s="2"/>
      <c r="G1" s="2"/>
      <c r="H1" s="2"/>
    </row>
    <row r="2" spans="1:8" ht="23.25">
      <c r="A2" s="1" t="s">
        <v>1</v>
      </c>
      <c r="B2" s="2"/>
      <c r="C2" s="2"/>
      <c r="D2" s="2"/>
      <c r="E2" s="2"/>
      <c r="F2" s="2"/>
      <c r="G2" s="2"/>
      <c r="H2" s="2"/>
    </row>
    <row r="3" spans="1:8" ht="23.25">
      <c r="A3" s="1" t="str">
        <f>ARG!$A$3</f>
        <v>MONTH ENDED:    SEPTEMBER 2018</v>
      </c>
      <c r="B3" s="2"/>
      <c r="C3" s="2"/>
      <c r="D3" s="2"/>
      <c r="E3" s="2"/>
      <c r="F3" s="2"/>
      <c r="G3" s="2"/>
      <c r="H3" s="2"/>
    </row>
    <row r="4" spans="1:8" ht="15">
      <c r="A4" s="4"/>
      <c r="B4" s="4"/>
      <c r="C4" s="4"/>
      <c r="D4" s="4"/>
      <c r="E4" s="4"/>
      <c r="F4" s="5"/>
      <c r="G4" s="5"/>
      <c r="H4" s="2"/>
    </row>
    <row r="5" spans="1:8" ht="23.25">
      <c r="A5" s="2"/>
      <c r="B5" s="4"/>
      <c r="C5" s="4"/>
      <c r="D5" s="6" t="s">
        <v>68</v>
      </c>
      <c r="E5" s="7"/>
      <c r="F5" s="8"/>
      <c r="G5" s="5"/>
      <c r="H5" s="2"/>
    </row>
    <row r="6" spans="1:8" ht="15">
      <c r="A6" s="9" t="s">
        <v>3</v>
      </c>
      <c r="B6" s="4"/>
      <c r="C6" s="4"/>
      <c r="D6" s="4"/>
      <c r="E6" s="4"/>
      <c r="F6" s="5"/>
      <c r="G6" s="5"/>
      <c r="H6" s="2"/>
    </row>
    <row r="7" spans="1:8" ht="15.7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>
      <c r="A9" s="83" t="s">
        <v>132</v>
      </c>
      <c r="B9" s="13"/>
      <c r="C9" s="14"/>
      <c r="D9" s="88"/>
      <c r="E9" s="89"/>
      <c r="F9" s="89"/>
      <c r="G9" s="90"/>
      <c r="H9" s="15"/>
    </row>
    <row r="10" spans="1:8" ht="15.75">
      <c r="A10" s="83" t="s">
        <v>11</v>
      </c>
      <c r="B10" s="13"/>
      <c r="C10" s="14"/>
      <c r="D10" s="88">
        <v>1</v>
      </c>
      <c r="E10" s="89">
        <v>252560</v>
      </c>
      <c r="F10" s="89">
        <v>85775</v>
      </c>
      <c r="G10" s="90">
        <f>F10/E10</f>
        <v>0.33962226797592654</v>
      </c>
      <c r="H10" s="15"/>
    </row>
    <row r="11" spans="1:8" ht="15.75">
      <c r="A11" s="83" t="s">
        <v>116</v>
      </c>
      <c r="B11" s="13"/>
      <c r="C11" s="14"/>
      <c r="D11" s="88"/>
      <c r="E11" s="89"/>
      <c r="F11" s="89"/>
      <c r="G11" s="90"/>
      <c r="H11" s="15"/>
    </row>
    <row r="12" spans="1:8" ht="15.75">
      <c r="A12" s="83" t="s">
        <v>69</v>
      </c>
      <c r="B12" s="13"/>
      <c r="C12" s="14"/>
      <c r="D12" s="88">
        <v>1</v>
      </c>
      <c r="E12" s="89">
        <v>106498</v>
      </c>
      <c r="F12" s="89">
        <v>35360.5</v>
      </c>
      <c r="G12" s="90">
        <f>F12/E12</f>
        <v>0.3320297094781123</v>
      </c>
      <c r="H12" s="15"/>
    </row>
    <row r="13" spans="1:8" ht="15.75">
      <c r="A13" s="83" t="s">
        <v>70</v>
      </c>
      <c r="B13" s="13"/>
      <c r="C13" s="14"/>
      <c r="D13" s="88">
        <v>1</v>
      </c>
      <c r="E13" s="89">
        <v>9795</v>
      </c>
      <c r="F13" s="89">
        <v>-3031</v>
      </c>
      <c r="G13" s="90">
        <f>F13/E13</f>
        <v>-0.30944359367023994</v>
      </c>
      <c r="H13" s="15"/>
    </row>
    <row r="14" spans="1:8" ht="15.75">
      <c r="A14" s="83" t="s">
        <v>131</v>
      </c>
      <c r="B14" s="13"/>
      <c r="C14" s="14"/>
      <c r="D14" s="88"/>
      <c r="E14" s="89"/>
      <c r="F14" s="89"/>
      <c r="G14" s="90"/>
      <c r="H14" s="15"/>
    </row>
    <row r="15" spans="1:8" ht="15.75">
      <c r="A15" s="83" t="s">
        <v>25</v>
      </c>
      <c r="B15" s="13"/>
      <c r="C15" s="14"/>
      <c r="D15" s="88"/>
      <c r="E15" s="89"/>
      <c r="F15" s="89"/>
      <c r="G15" s="90"/>
      <c r="H15" s="15"/>
    </row>
    <row r="16" spans="1:8" ht="15.75">
      <c r="A16" s="83" t="s">
        <v>127</v>
      </c>
      <c r="B16" s="13"/>
      <c r="C16" s="14"/>
      <c r="D16" s="88"/>
      <c r="E16" s="89"/>
      <c r="F16" s="89"/>
      <c r="G16" s="90"/>
      <c r="H16" s="15"/>
    </row>
    <row r="17" spans="1:8" ht="15.75">
      <c r="A17" s="83" t="s">
        <v>16</v>
      </c>
      <c r="B17" s="13"/>
      <c r="C17" s="14"/>
      <c r="D17" s="88"/>
      <c r="E17" s="89"/>
      <c r="F17" s="89"/>
      <c r="G17" s="90"/>
      <c r="H17" s="15"/>
    </row>
    <row r="18" spans="1:8" ht="15.75">
      <c r="A18" s="83" t="s">
        <v>14</v>
      </c>
      <c r="B18" s="13"/>
      <c r="C18" s="14"/>
      <c r="D18" s="88">
        <v>1</v>
      </c>
      <c r="E18" s="89">
        <v>348928</v>
      </c>
      <c r="F18" s="89">
        <v>91016.5</v>
      </c>
      <c r="G18" s="90">
        <f>F18/E18</f>
        <v>0.26084607712765956</v>
      </c>
      <c r="H18" s="15"/>
    </row>
    <row r="19" spans="1:8" ht="15.75">
      <c r="A19" s="83" t="s">
        <v>15</v>
      </c>
      <c r="B19" s="13"/>
      <c r="C19" s="14"/>
      <c r="D19" s="88"/>
      <c r="E19" s="89"/>
      <c r="F19" s="89"/>
      <c r="G19" s="90"/>
      <c r="H19" s="15"/>
    </row>
    <row r="20" spans="1:8" ht="15.75">
      <c r="A20" s="83" t="s">
        <v>117</v>
      </c>
      <c r="B20" s="13"/>
      <c r="C20" s="14"/>
      <c r="D20" s="88"/>
      <c r="E20" s="89"/>
      <c r="F20" s="89"/>
      <c r="G20" s="90"/>
      <c r="H20" s="15"/>
    </row>
    <row r="21" spans="1:8" ht="15.75">
      <c r="A21" s="83" t="s">
        <v>147</v>
      </c>
      <c r="B21" s="13"/>
      <c r="C21" s="14"/>
      <c r="D21" s="88"/>
      <c r="E21" s="89"/>
      <c r="F21" s="89"/>
      <c r="G21" s="90"/>
      <c r="H21" s="15"/>
    </row>
    <row r="22" spans="1:8" ht="15.75">
      <c r="A22" s="83" t="s">
        <v>89</v>
      </c>
      <c r="B22" s="13"/>
      <c r="C22" s="14"/>
      <c r="D22" s="88"/>
      <c r="E22" s="89"/>
      <c r="F22" s="89"/>
      <c r="G22" s="90"/>
      <c r="H22" s="15"/>
    </row>
    <row r="23" spans="1:8" ht="15.75">
      <c r="A23" s="83" t="s">
        <v>137</v>
      </c>
      <c r="B23" s="13"/>
      <c r="C23" s="14"/>
      <c r="D23" s="88">
        <v>4</v>
      </c>
      <c r="E23" s="89">
        <v>539864</v>
      </c>
      <c r="F23" s="89">
        <v>115370</v>
      </c>
      <c r="G23" s="90">
        <f>F23/E23</f>
        <v>0.21370196938488212</v>
      </c>
      <c r="H23" s="15"/>
    </row>
    <row r="24" spans="1:8" ht="15.75">
      <c r="A24" s="83" t="s">
        <v>10</v>
      </c>
      <c r="B24" s="13"/>
      <c r="C24" s="14"/>
      <c r="D24" s="88">
        <v>3</v>
      </c>
      <c r="E24" s="89">
        <v>4745</v>
      </c>
      <c r="F24" s="89">
        <v>2744.5</v>
      </c>
      <c r="G24" s="90">
        <f>F24/E24</f>
        <v>0.5783983140147524</v>
      </c>
      <c r="H24" s="15"/>
    </row>
    <row r="25" spans="1:8" ht="15.75">
      <c r="A25" s="84" t="s">
        <v>20</v>
      </c>
      <c r="B25" s="13"/>
      <c r="C25" s="14"/>
      <c r="D25" s="88">
        <v>2</v>
      </c>
      <c r="E25" s="89">
        <v>55069</v>
      </c>
      <c r="F25" s="89">
        <v>20511.5</v>
      </c>
      <c r="G25" s="90">
        <f>F25/E25</f>
        <v>0.37246908423977193</v>
      </c>
      <c r="H25" s="15"/>
    </row>
    <row r="26" spans="1:8" ht="15.75">
      <c r="A26" s="84" t="s">
        <v>21</v>
      </c>
      <c r="B26" s="13"/>
      <c r="C26" s="14"/>
      <c r="D26" s="88"/>
      <c r="E26" s="89"/>
      <c r="F26" s="89"/>
      <c r="G26" s="90"/>
      <c r="H26" s="15"/>
    </row>
    <row r="27" spans="1:8" ht="15.75">
      <c r="A27" s="85" t="s">
        <v>22</v>
      </c>
      <c r="B27" s="13"/>
      <c r="C27" s="14"/>
      <c r="D27" s="88"/>
      <c r="E27" s="89"/>
      <c r="F27" s="89"/>
      <c r="G27" s="90"/>
      <c r="H27" s="15"/>
    </row>
    <row r="28" spans="1:8" ht="15.75">
      <c r="A28" s="85" t="s">
        <v>23</v>
      </c>
      <c r="B28" s="13"/>
      <c r="C28" s="14"/>
      <c r="D28" s="88"/>
      <c r="E28" s="89"/>
      <c r="F28" s="89"/>
      <c r="G28" s="90"/>
      <c r="H28" s="15"/>
    </row>
    <row r="29" spans="1:8" ht="15.75">
      <c r="A29" s="85" t="s">
        <v>104</v>
      </c>
      <c r="B29" s="13"/>
      <c r="C29" s="14"/>
      <c r="D29" s="88"/>
      <c r="E29" s="89"/>
      <c r="F29" s="89"/>
      <c r="G29" s="90"/>
      <c r="H29" s="15"/>
    </row>
    <row r="30" spans="1:8" ht="15.75">
      <c r="A30" s="85" t="s">
        <v>73</v>
      </c>
      <c r="B30" s="13"/>
      <c r="C30" s="14"/>
      <c r="D30" s="88"/>
      <c r="E30" s="89"/>
      <c r="F30" s="89"/>
      <c r="G30" s="90"/>
      <c r="H30" s="15"/>
    </row>
    <row r="31" spans="1:8" ht="15.75">
      <c r="A31" s="85" t="s">
        <v>125</v>
      </c>
      <c r="B31" s="13"/>
      <c r="C31" s="14"/>
      <c r="D31" s="88"/>
      <c r="E31" s="89"/>
      <c r="F31" s="89"/>
      <c r="G31" s="90"/>
      <c r="H31" s="15"/>
    </row>
    <row r="32" spans="1:8" ht="15.75">
      <c r="A32" s="85" t="s">
        <v>57</v>
      </c>
      <c r="B32" s="13"/>
      <c r="C32" s="14"/>
      <c r="D32" s="88"/>
      <c r="E32" s="89"/>
      <c r="F32" s="89"/>
      <c r="G32" s="90"/>
      <c r="H32" s="15"/>
    </row>
    <row r="33" spans="1:8" ht="15.75">
      <c r="A33" s="85" t="s">
        <v>113</v>
      </c>
      <c r="B33" s="13"/>
      <c r="C33" s="14"/>
      <c r="D33" s="88"/>
      <c r="E33" s="89"/>
      <c r="F33" s="89"/>
      <c r="G33" s="90"/>
      <c r="H33" s="15"/>
    </row>
    <row r="34" spans="1:8" ht="15.75">
      <c r="A34" s="85" t="s">
        <v>118</v>
      </c>
      <c r="B34" s="13"/>
      <c r="C34" s="14"/>
      <c r="D34" s="88"/>
      <c r="E34" s="89"/>
      <c r="F34" s="89"/>
      <c r="G34" s="90"/>
      <c r="H34" s="15"/>
    </row>
    <row r="35" spans="1:8" ht="15">
      <c r="A35" s="16" t="s">
        <v>28</v>
      </c>
      <c r="B35" s="13"/>
      <c r="C35" s="14"/>
      <c r="D35" s="92"/>
      <c r="E35" s="111"/>
      <c r="F35" s="89"/>
      <c r="G35" s="94"/>
      <c r="H35" s="15"/>
    </row>
    <row r="36" spans="1:8" ht="15">
      <c r="A36" s="16" t="s">
        <v>47</v>
      </c>
      <c r="B36" s="13"/>
      <c r="C36" s="14"/>
      <c r="D36" s="92"/>
      <c r="E36" s="111"/>
      <c r="F36" s="89"/>
      <c r="G36" s="94"/>
      <c r="H36" s="15"/>
    </row>
    <row r="37" spans="1:8" ht="15">
      <c r="A37" s="16" t="s">
        <v>30</v>
      </c>
      <c r="B37" s="13"/>
      <c r="C37" s="14"/>
      <c r="D37" s="92"/>
      <c r="E37" s="93"/>
      <c r="F37" s="91"/>
      <c r="G37" s="94"/>
      <c r="H37" s="15"/>
    </row>
    <row r="38" spans="1:8" ht="15">
      <c r="A38" s="17"/>
      <c r="B38" s="18"/>
      <c r="C38" s="14"/>
      <c r="D38" s="92"/>
      <c r="E38" s="95"/>
      <c r="F38" s="95"/>
      <c r="G38" s="94"/>
      <c r="H38" s="15"/>
    </row>
    <row r="39" spans="1:8" ht="15.75">
      <c r="A39" s="19" t="s">
        <v>31</v>
      </c>
      <c r="B39" s="20"/>
      <c r="C39" s="21"/>
      <c r="D39" s="96">
        <f>SUM(D9:D38)</f>
        <v>13</v>
      </c>
      <c r="E39" s="97">
        <f>SUM(E9:E38)</f>
        <v>1317459</v>
      </c>
      <c r="F39" s="97">
        <f>SUM(F9:F38)</f>
        <v>347747</v>
      </c>
      <c r="G39" s="98">
        <f>F39/E39</f>
        <v>0.2639528061214808</v>
      </c>
      <c r="H39" s="15"/>
    </row>
    <row r="40" spans="1:8" ht="15.75">
      <c r="A40" s="22"/>
      <c r="B40" s="22"/>
      <c r="C40" s="22"/>
      <c r="D40" s="99"/>
      <c r="E40" s="100"/>
      <c r="F40" s="101"/>
      <c r="G40" s="101"/>
      <c r="H40" s="2"/>
    </row>
    <row r="41" spans="1:8" ht="18">
      <c r="A41" s="23" t="s">
        <v>32</v>
      </c>
      <c r="B41" s="24"/>
      <c r="C41" s="24"/>
      <c r="D41" s="102"/>
      <c r="E41" s="103"/>
      <c r="F41" s="104"/>
      <c r="G41" s="104"/>
      <c r="H41" s="2"/>
    </row>
    <row r="42" spans="1:8" ht="15.75">
      <c r="A42" s="26"/>
      <c r="B42" s="26"/>
      <c r="C42" s="26"/>
      <c r="D42" s="105"/>
      <c r="E42" s="102" t="s">
        <v>33</v>
      </c>
      <c r="F42" s="102" t="s">
        <v>33</v>
      </c>
      <c r="G42" s="102" t="s">
        <v>5</v>
      </c>
      <c r="H42" s="2"/>
    </row>
    <row r="43" spans="1:8" ht="15.75">
      <c r="A43" s="26"/>
      <c r="B43" s="26"/>
      <c r="C43" s="26"/>
      <c r="D43" s="105" t="s">
        <v>6</v>
      </c>
      <c r="E43" s="106" t="s">
        <v>34</v>
      </c>
      <c r="F43" s="104" t="s">
        <v>8</v>
      </c>
      <c r="G43" s="104" t="s">
        <v>35</v>
      </c>
      <c r="H43" s="2"/>
    </row>
    <row r="44" spans="1:8" ht="15.75">
      <c r="A44" s="27" t="s">
        <v>36</v>
      </c>
      <c r="B44" s="28"/>
      <c r="C44" s="14"/>
      <c r="D44" s="88">
        <v>29</v>
      </c>
      <c r="E44" s="89">
        <v>1431376.4</v>
      </c>
      <c r="F44" s="89">
        <v>94719.36</v>
      </c>
      <c r="G44" s="90">
        <f>1-(+F44/E44)</f>
        <v>0.9338263785821814</v>
      </c>
      <c r="H44" s="15"/>
    </row>
    <row r="45" spans="1:8" ht="15.75">
      <c r="A45" s="27" t="s">
        <v>37</v>
      </c>
      <c r="B45" s="28"/>
      <c r="C45" s="14"/>
      <c r="D45" s="88"/>
      <c r="E45" s="89"/>
      <c r="F45" s="89"/>
      <c r="G45" s="90"/>
      <c r="H45" s="15"/>
    </row>
    <row r="46" spans="1:8" ht="15.75">
      <c r="A46" s="27" t="s">
        <v>38</v>
      </c>
      <c r="B46" s="28"/>
      <c r="C46" s="14"/>
      <c r="D46" s="88">
        <v>122</v>
      </c>
      <c r="E46" s="89">
        <v>4296507.5</v>
      </c>
      <c r="F46" s="89">
        <v>335263.05</v>
      </c>
      <c r="G46" s="90">
        <f>1-(+F46/E46)</f>
        <v>0.9219684709034024</v>
      </c>
      <c r="H46" s="15"/>
    </row>
    <row r="47" spans="1:8" ht="15.75">
      <c r="A47" s="27" t="s">
        <v>39</v>
      </c>
      <c r="B47" s="28"/>
      <c r="C47" s="14"/>
      <c r="D47" s="88">
        <v>4</v>
      </c>
      <c r="E47" s="89">
        <v>396385</v>
      </c>
      <c r="F47" s="89">
        <v>21850.5</v>
      </c>
      <c r="G47" s="90"/>
      <c r="H47" s="15"/>
    </row>
    <row r="48" spans="1:8" ht="15.75">
      <c r="A48" s="27" t="s">
        <v>40</v>
      </c>
      <c r="B48" s="28"/>
      <c r="C48" s="14"/>
      <c r="D48" s="88">
        <v>49</v>
      </c>
      <c r="E48" s="89">
        <v>2636980</v>
      </c>
      <c r="F48" s="89">
        <v>235837.2</v>
      </c>
      <c r="G48" s="90">
        <f>1-(+F48/E48)</f>
        <v>0.9105654195329506</v>
      </c>
      <c r="H48" s="15"/>
    </row>
    <row r="49" spans="1:8" ht="15.75">
      <c r="A49" s="27" t="s">
        <v>41</v>
      </c>
      <c r="B49" s="28"/>
      <c r="C49" s="14"/>
      <c r="D49" s="88"/>
      <c r="E49" s="89"/>
      <c r="F49" s="89"/>
      <c r="G49" s="90"/>
      <c r="H49" s="15"/>
    </row>
    <row r="50" spans="1:8" ht="15.75">
      <c r="A50" s="27" t="s">
        <v>42</v>
      </c>
      <c r="B50" s="28"/>
      <c r="C50" s="14"/>
      <c r="D50" s="88">
        <v>20</v>
      </c>
      <c r="E50" s="89">
        <v>951300</v>
      </c>
      <c r="F50" s="89">
        <v>60435</v>
      </c>
      <c r="G50" s="90">
        <f>1-(+F50/E50)</f>
        <v>0.9364711447492904</v>
      </c>
      <c r="H50" s="15"/>
    </row>
    <row r="51" spans="1:8" ht="15.75">
      <c r="A51" s="27" t="s">
        <v>43</v>
      </c>
      <c r="B51" s="28"/>
      <c r="C51" s="14"/>
      <c r="D51" s="88"/>
      <c r="E51" s="89"/>
      <c r="F51" s="89"/>
      <c r="G51" s="90"/>
      <c r="H51" s="15"/>
    </row>
    <row r="52" spans="1:8" ht="15.75">
      <c r="A52" s="27" t="s">
        <v>44</v>
      </c>
      <c r="B52" s="28"/>
      <c r="C52" s="14"/>
      <c r="D52" s="88"/>
      <c r="E52" s="89"/>
      <c r="F52" s="89"/>
      <c r="G52" s="90"/>
      <c r="H52" s="15"/>
    </row>
    <row r="53" spans="1:8" ht="15.75">
      <c r="A53" s="29" t="s">
        <v>64</v>
      </c>
      <c r="B53" s="30"/>
      <c r="C53" s="14"/>
      <c r="D53" s="88"/>
      <c r="E53" s="89"/>
      <c r="F53" s="89"/>
      <c r="G53" s="90"/>
      <c r="H53" s="15"/>
    </row>
    <row r="54" spans="1:8" ht="15.75">
      <c r="A54" s="27" t="s">
        <v>65</v>
      </c>
      <c r="B54" s="30"/>
      <c r="C54" s="14"/>
      <c r="D54" s="88">
        <v>710</v>
      </c>
      <c r="E54" s="89">
        <v>36661191.9</v>
      </c>
      <c r="F54" s="89">
        <v>4250523.22</v>
      </c>
      <c r="G54" s="90">
        <f>1-(+F54/E54)</f>
        <v>0.8840593281420291</v>
      </c>
      <c r="H54" s="15"/>
    </row>
    <row r="55" spans="1:8" ht="15.75">
      <c r="A55" s="27" t="s">
        <v>66</v>
      </c>
      <c r="B55" s="30"/>
      <c r="C55" s="14"/>
      <c r="D55" s="88">
        <v>5</v>
      </c>
      <c r="E55" s="89">
        <v>439410.55</v>
      </c>
      <c r="F55" s="89">
        <v>29000.97</v>
      </c>
      <c r="G55" s="90">
        <f>1-(+F55/E55)</f>
        <v>0.9340002874305134</v>
      </c>
      <c r="H55" s="15"/>
    </row>
    <row r="56" spans="1:8" ht="15">
      <c r="A56" s="16" t="s">
        <v>45</v>
      </c>
      <c r="B56" s="30"/>
      <c r="C56" s="14"/>
      <c r="D56" s="92"/>
      <c r="E56" s="112"/>
      <c r="F56" s="89"/>
      <c r="G56" s="94"/>
      <c r="H56" s="15"/>
    </row>
    <row r="57" spans="1:8" ht="15">
      <c r="A57" s="16" t="s">
        <v>46</v>
      </c>
      <c r="B57" s="28"/>
      <c r="C57" s="14"/>
      <c r="D57" s="92"/>
      <c r="E57" s="112"/>
      <c r="F57" s="89"/>
      <c r="G57" s="94"/>
      <c r="H57" s="15"/>
    </row>
    <row r="58" spans="1:8" ht="15">
      <c r="A58" s="16" t="s">
        <v>47</v>
      </c>
      <c r="B58" s="28"/>
      <c r="C58" s="14"/>
      <c r="D58" s="92"/>
      <c r="E58" s="111"/>
      <c r="F58" s="89"/>
      <c r="G58" s="94"/>
      <c r="H58" s="15"/>
    </row>
    <row r="59" spans="1:8" ht="15">
      <c r="A59" s="16" t="s">
        <v>30</v>
      </c>
      <c r="B59" s="28"/>
      <c r="C59" s="14"/>
      <c r="D59" s="92"/>
      <c r="E59" s="111"/>
      <c r="F59" s="89"/>
      <c r="G59" s="94"/>
      <c r="H59" s="15"/>
    </row>
    <row r="60" spans="1:8" ht="15.75">
      <c r="A60" s="32"/>
      <c r="B60" s="18"/>
      <c r="C60" s="14"/>
      <c r="D60" s="92"/>
      <c r="E60" s="95"/>
      <c r="F60" s="95"/>
      <c r="G60" s="94"/>
      <c r="H60" s="15"/>
    </row>
    <row r="61" spans="1:8" ht="15.75">
      <c r="A61" s="20" t="s">
        <v>48</v>
      </c>
      <c r="B61" s="20"/>
      <c r="C61" s="21"/>
      <c r="D61" s="96">
        <f>SUM(D44:D57)</f>
        <v>939</v>
      </c>
      <c r="E61" s="97">
        <f>SUM(E44:E60)</f>
        <v>46813151.349999994</v>
      </c>
      <c r="F61" s="97">
        <f>SUM(F44:F60)</f>
        <v>5027629.3</v>
      </c>
      <c r="G61" s="98">
        <f>1-(+F61/E61)</f>
        <v>0.8926022035472303</v>
      </c>
      <c r="H61" s="2"/>
    </row>
    <row r="62" spans="1:8" ht="15">
      <c r="A62" s="33"/>
      <c r="B62" s="33"/>
      <c r="C62" s="33"/>
      <c r="D62" s="107"/>
      <c r="E62" s="108"/>
      <c r="F62" s="34"/>
      <c r="G62" s="34"/>
      <c r="H62" s="2"/>
    </row>
    <row r="63" spans="1:8" ht="18">
      <c r="A63" s="35" t="s">
        <v>49</v>
      </c>
      <c r="B63" s="36"/>
      <c r="C63" s="36"/>
      <c r="D63" s="109"/>
      <c r="E63" s="109"/>
      <c r="F63" s="110">
        <f>F61+F39</f>
        <v>5375376.3</v>
      </c>
      <c r="G63" s="109"/>
      <c r="H63" s="2"/>
    </row>
    <row r="64" spans="1:8" ht="18">
      <c r="A64" s="38"/>
      <c r="B64" s="39"/>
      <c r="C64" s="39"/>
      <c r="D64" s="36"/>
      <c r="E64" s="36"/>
      <c r="F64" s="37"/>
      <c r="G64" s="36"/>
      <c r="H64" s="2"/>
    </row>
    <row r="65" spans="1:8" ht="15.75">
      <c r="A65" s="4" t="s">
        <v>50</v>
      </c>
      <c r="B65" s="40"/>
      <c r="C65" s="40"/>
      <c r="D65" s="40"/>
      <c r="E65" s="40"/>
      <c r="F65" s="41"/>
      <c r="G65" s="40"/>
      <c r="H65" s="2"/>
    </row>
    <row r="66" spans="1:8" ht="15.75">
      <c r="A66" s="4" t="s">
        <v>51</v>
      </c>
      <c r="B66" s="40"/>
      <c r="C66" s="40"/>
      <c r="D66" s="40"/>
      <c r="E66" s="40"/>
      <c r="F66" s="41"/>
      <c r="G66" s="40"/>
      <c r="H66" s="2"/>
    </row>
    <row r="67" spans="1:8" ht="15.75">
      <c r="A67" s="4" t="s">
        <v>52</v>
      </c>
      <c r="B67" s="40"/>
      <c r="C67" s="40"/>
      <c r="D67" s="40"/>
      <c r="E67" s="40"/>
      <c r="F67" s="41"/>
      <c r="G67" s="40"/>
      <c r="H67" s="2"/>
    </row>
    <row r="68" spans="1:8" ht="15.75">
      <c r="A68" s="4"/>
      <c r="B68" s="40"/>
      <c r="C68" s="40"/>
      <c r="D68" s="40"/>
      <c r="E68" s="40"/>
      <c r="F68" s="41"/>
      <c r="G68" s="40"/>
      <c r="H68" s="2"/>
    </row>
    <row r="69" spans="1:8" ht="18">
      <c r="A69" s="42" t="s">
        <v>53</v>
      </c>
      <c r="B69" s="39"/>
      <c r="C69" s="39"/>
      <c r="D69" s="39"/>
      <c r="E69" s="39"/>
      <c r="F69" s="37"/>
      <c r="G69" s="39"/>
      <c r="H69" s="2"/>
    </row>
    <row r="70" spans="1:8" ht="18">
      <c r="A70" s="43"/>
      <c r="B70" s="39"/>
      <c r="C70" s="39"/>
      <c r="D70" s="39"/>
      <c r="E70" s="37"/>
      <c r="F70" s="2"/>
      <c r="G70" s="2"/>
      <c r="H70" s="2"/>
    </row>
    <row r="71" spans="1:8" ht="18">
      <c r="A71" s="43"/>
      <c r="B71" s="39"/>
      <c r="C71" s="39"/>
      <c r="D71" s="39"/>
      <c r="E71" s="37"/>
      <c r="F71" s="2"/>
      <c r="G71" s="2"/>
      <c r="H71" s="2"/>
    </row>
    <row r="72" spans="1:8" ht="18">
      <c r="A72" s="43"/>
      <c r="B72" s="39"/>
      <c r="C72" s="39"/>
      <c r="D72" s="39"/>
      <c r="E72" s="44"/>
      <c r="F72" s="2"/>
      <c r="G72" s="2"/>
      <c r="H72" s="2"/>
    </row>
    <row r="73" spans="1:8" ht="18">
      <c r="A73" s="43"/>
      <c r="B73" s="39"/>
      <c r="C73" s="39"/>
      <c r="D73" s="39"/>
      <c r="E73" s="45"/>
      <c r="F73" s="2"/>
      <c r="G73" s="2"/>
      <c r="H73" s="2"/>
    </row>
    <row r="74" spans="1:8" ht="18">
      <c r="A74" s="43"/>
      <c r="B74" s="39"/>
      <c r="C74" s="39"/>
      <c r="D74" s="39"/>
      <c r="E74" s="46"/>
      <c r="F74" s="2"/>
      <c r="G74" s="2"/>
      <c r="H74" s="2"/>
    </row>
    <row r="75" spans="1:8" ht="18">
      <c r="A75" s="43"/>
      <c r="B75" s="39"/>
      <c r="C75" s="39"/>
      <c r="D75" s="39"/>
      <c r="E75" s="37"/>
      <c r="F75" s="2"/>
      <c r="G75" s="2"/>
      <c r="H75" s="2"/>
    </row>
    <row r="76" spans="1:8" ht="18">
      <c r="A76" s="43"/>
      <c r="B76" s="39"/>
      <c r="C76" s="39"/>
      <c r="D76" s="39"/>
      <c r="E76" s="37"/>
      <c r="F76" s="2"/>
      <c r="G76" s="2"/>
      <c r="H76" s="2"/>
    </row>
    <row r="77" spans="1:8" ht="18">
      <c r="A77" s="43"/>
      <c r="B77" s="39"/>
      <c r="C77" s="39"/>
      <c r="D77" s="39"/>
      <c r="E77" s="44"/>
      <c r="F77" s="2"/>
      <c r="G77" s="2"/>
      <c r="H77" s="2"/>
    </row>
    <row r="78" spans="1:8" ht="18">
      <c r="A78" s="43"/>
      <c r="B78" s="39"/>
      <c r="C78" s="39"/>
      <c r="D78" s="39"/>
      <c r="E78" s="45"/>
      <c r="F78" s="2"/>
      <c r="G78" s="2"/>
      <c r="H78" s="2"/>
    </row>
    <row r="79" spans="1:8" ht="18">
      <c r="A79" s="43"/>
      <c r="B79" s="39"/>
      <c r="C79" s="39"/>
      <c r="D79" s="39"/>
      <c r="E79" s="45"/>
      <c r="F79" s="2"/>
      <c r="G79" s="2"/>
      <c r="H79" s="2"/>
    </row>
    <row r="80" spans="1:8" ht="18">
      <c r="A80" s="43"/>
      <c r="B80" s="39"/>
      <c r="C80" s="39"/>
      <c r="D80" s="39"/>
      <c r="E80" s="45"/>
      <c r="F80" s="2"/>
      <c r="G80" s="2"/>
      <c r="H80" s="2"/>
    </row>
    <row r="81" spans="1:8" ht="18">
      <c r="A81" s="43"/>
      <c r="B81" s="39"/>
      <c r="C81" s="39"/>
      <c r="D81" s="39"/>
      <c r="E81" s="47"/>
      <c r="F81" s="2"/>
      <c r="G81" s="2"/>
      <c r="H81" s="2"/>
    </row>
    <row r="82" spans="1:8" ht="18">
      <c r="A82" s="43"/>
      <c r="B82" s="39"/>
      <c r="C82" s="39"/>
      <c r="D82" s="39"/>
      <c r="E82" s="39"/>
      <c r="F82" s="2"/>
      <c r="G82" s="2"/>
      <c r="H82" s="2"/>
    </row>
    <row r="83" spans="1:8" ht="15.75">
      <c r="A83" s="48"/>
      <c r="B83" s="2"/>
      <c r="C83" s="2"/>
      <c r="D83" s="2"/>
      <c r="E83" s="2"/>
      <c r="F83" s="2"/>
      <c r="G83" s="2"/>
      <c r="H83" s="2"/>
    </row>
  </sheetData>
  <sheetProtection/>
  <printOptions horizontalCentered="1"/>
  <pageMargins left="0.20625" right="0.5" top="0.3194444444444444" bottom="0.25" header="0.5" footer="0.5"/>
  <pageSetup horizontalDpi="600" verticalDpi="600" orientation="landscape" scale="5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83"/>
  <sheetViews>
    <sheetView showOutlineSymbols="0" zoomScale="87" zoomScaleNormal="87" zoomScalePageLayoutView="0" workbookViewId="0" topLeftCell="A1">
      <selection activeCell="A41" sqref="A41:IV41"/>
    </sheetView>
  </sheetViews>
  <sheetFormatPr defaultColWidth="8.88671875" defaultRowHeight="13.5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5.88671875" style="3" customWidth="1"/>
    <col min="6" max="6" width="14.6640625" style="3" customWidth="1"/>
    <col min="7" max="7" width="11.6640625" style="3" customWidth="1"/>
    <col min="8" max="16384" width="8.88671875" style="3" customWidth="1"/>
  </cols>
  <sheetData>
    <row r="1" spans="1:8" ht="23.25">
      <c r="A1" s="1" t="s">
        <v>0</v>
      </c>
      <c r="B1" s="2"/>
      <c r="C1" s="2"/>
      <c r="D1" s="2"/>
      <c r="E1" s="2"/>
      <c r="F1" s="2"/>
      <c r="G1" s="2"/>
      <c r="H1" s="2"/>
    </row>
    <row r="2" spans="1:8" ht="23.25">
      <c r="A2" s="1" t="s">
        <v>1</v>
      </c>
      <c r="B2" s="2"/>
      <c r="C2" s="2"/>
      <c r="D2" s="2"/>
      <c r="E2" s="2"/>
      <c r="F2" s="2"/>
      <c r="G2" s="2"/>
      <c r="H2" s="2"/>
    </row>
    <row r="3" spans="1:8" ht="23.25">
      <c r="A3" s="1" t="str">
        <f>ARG!$A$3</f>
        <v>MONTH ENDED:    SEPTEMBER 2018</v>
      </c>
      <c r="B3" s="2"/>
      <c r="C3" s="2"/>
      <c r="D3" s="2"/>
      <c r="E3" s="2"/>
      <c r="F3" s="2"/>
      <c r="G3" s="2"/>
      <c r="H3" s="2"/>
    </row>
    <row r="4" spans="1:8" ht="15">
      <c r="A4" s="4"/>
      <c r="B4" s="4"/>
      <c r="C4" s="4"/>
      <c r="D4" s="4"/>
      <c r="E4" s="4"/>
      <c r="F4" s="5"/>
      <c r="G4" s="5"/>
      <c r="H4" s="2"/>
    </row>
    <row r="5" spans="1:8" ht="23.25">
      <c r="A5" s="2"/>
      <c r="B5" s="4"/>
      <c r="C5" s="4"/>
      <c r="D5" s="6" t="s">
        <v>75</v>
      </c>
      <c r="E5" s="7"/>
      <c r="F5" s="8"/>
      <c r="G5" s="5"/>
      <c r="H5" s="2"/>
    </row>
    <row r="6" spans="1:8" ht="15">
      <c r="A6" s="9" t="s">
        <v>3</v>
      </c>
      <c r="B6" s="4"/>
      <c r="C6" s="4"/>
      <c r="D6" s="4"/>
      <c r="E6" s="4"/>
      <c r="F6" s="5"/>
      <c r="G6" s="5"/>
      <c r="H6" s="2"/>
    </row>
    <row r="7" spans="1:8" ht="15.7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>
      <c r="A9" s="83" t="s">
        <v>132</v>
      </c>
      <c r="B9" s="13"/>
      <c r="C9" s="14"/>
      <c r="D9" s="88"/>
      <c r="E9" s="116"/>
      <c r="F9" s="89"/>
      <c r="G9" s="90"/>
      <c r="H9" s="15"/>
    </row>
    <row r="10" spans="1:8" ht="15.75">
      <c r="A10" s="83" t="s">
        <v>11</v>
      </c>
      <c r="B10" s="13"/>
      <c r="C10" s="14"/>
      <c r="D10" s="88"/>
      <c r="E10" s="116"/>
      <c r="F10" s="89"/>
      <c r="G10" s="90"/>
      <c r="H10" s="15"/>
    </row>
    <row r="11" spans="1:8" ht="15.75">
      <c r="A11" s="83" t="s">
        <v>116</v>
      </c>
      <c r="B11" s="13"/>
      <c r="C11" s="14"/>
      <c r="D11" s="88">
        <v>6</v>
      </c>
      <c r="E11" s="116">
        <v>1255768</v>
      </c>
      <c r="F11" s="89">
        <v>265033</v>
      </c>
      <c r="G11" s="90">
        <f>F11/E11</f>
        <v>0.21105251925514903</v>
      </c>
      <c r="H11" s="15"/>
    </row>
    <row r="12" spans="1:8" ht="15.75">
      <c r="A12" s="83" t="s">
        <v>69</v>
      </c>
      <c r="B12" s="13"/>
      <c r="C12" s="14"/>
      <c r="D12" s="88"/>
      <c r="E12" s="116"/>
      <c r="F12" s="89"/>
      <c r="G12" s="90"/>
      <c r="H12" s="15"/>
    </row>
    <row r="13" spans="1:8" ht="15.75">
      <c r="A13" s="83" t="s">
        <v>70</v>
      </c>
      <c r="B13" s="13"/>
      <c r="C13" s="14"/>
      <c r="D13" s="88">
        <v>1</v>
      </c>
      <c r="E13" s="116">
        <v>155345</v>
      </c>
      <c r="F13" s="89">
        <v>41215</v>
      </c>
      <c r="G13" s="90">
        <f>F13/E13</f>
        <v>0.2653126911068911</v>
      </c>
      <c r="H13" s="15"/>
    </row>
    <row r="14" spans="1:8" ht="15.75">
      <c r="A14" s="83" t="s">
        <v>131</v>
      </c>
      <c r="B14" s="13"/>
      <c r="C14" s="14"/>
      <c r="D14" s="88"/>
      <c r="E14" s="116"/>
      <c r="F14" s="89"/>
      <c r="G14" s="90"/>
      <c r="H14" s="15"/>
    </row>
    <row r="15" spans="1:8" ht="15.75">
      <c r="A15" s="83" t="s">
        <v>25</v>
      </c>
      <c r="B15" s="13"/>
      <c r="C15" s="14"/>
      <c r="D15" s="88">
        <v>2</v>
      </c>
      <c r="E15" s="116">
        <v>329218</v>
      </c>
      <c r="F15" s="89">
        <v>104732.5</v>
      </c>
      <c r="G15" s="90">
        <f aca="true" t="shared" si="0" ref="G15:G21">F15/E15</f>
        <v>0.31812507214064845</v>
      </c>
      <c r="H15" s="15"/>
    </row>
    <row r="16" spans="1:8" ht="15.75">
      <c r="A16" s="83" t="s">
        <v>127</v>
      </c>
      <c r="B16" s="13"/>
      <c r="C16" s="14"/>
      <c r="D16" s="88">
        <v>1</v>
      </c>
      <c r="E16" s="116">
        <v>150361</v>
      </c>
      <c r="F16" s="89">
        <v>43562.5</v>
      </c>
      <c r="G16" s="90">
        <f t="shared" si="0"/>
        <v>0.28971940862324674</v>
      </c>
      <c r="H16" s="15"/>
    </row>
    <row r="17" spans="1:8" ht="15.75">
      <c r="A17" s="83" t="s">
        <v>16</v>
      </c>
      <c r="B17" s="13"/>
      <c r="C17" s="14"/>
      <c r="D17" s="88"/>
      <c r="E17" s="116"/>
      <c r="F17" s="89"/>
      <c r="G17" s="90"/>
      <c r="H17" s="15"/>
    </row>
    <row r="18" spans="1:8" ht="15.75">
      <c r="A18" s="83" t="s">
        <v>14</v>
      </c>
      <c r="B18" s="13"/>
      <c r="C18" s="14"/>
      <c r="D18" s="88">
        <v>3</v>
      </c>
      <c r="E18" s="116">
        <v>695326</v>
      </c>
      <c r="F18" s="89">
        <v>183494.5</v>
      </c>
      <c r="G18" s="90">
        <f t="shared" si="0"/>
        <v>0.26389707849267824</v>
      </c>
      <c r="H18" s="15"/>
    </row>
    <row r="19" spans="1:8" ht="15.75">
      <c r="A19" s="83" t="s">
        <v>15</v>
      </c>
      <c r="B19" s="13"/>
      <c r="C19" s="14"/>
      <c r="D19" s="88">
        <v>3</v>
      </c>
      <c r="E19" s="116">
        <v>1614632</v>
      </c>
      <c r="F19" s="89">
        <v>369677</v>
      </c>
      <c r="G19" s="90">
        <f t="shared" si="0"/>
        <v>0.22895433758280526</v>
      </c>
      <c r="H19" s="15"/>
    </row>
    <row r="20" spans="1:8" ht="15.75">
      <c r="A20" s="83" t="s">
        <v>117</v>
      </c>
      <c r="B20" s="13"/>
      <c r="C20" s="14"/>
      <c r="D20" s="88">
        <v>28</v>
      </c>
      <c r="E20" s="116">
        <v>2512243</v>
      </c>
      <c r="F20" s="89">
        <v>439366</v>
      </c>
      <c r="G20" s="90">
        <f t="shared" si="0"/>
        <v>0.17488992903950773</v>
      </c>
      <c r="H20" s="15"/>
    </row>
    <row r="21" spans="1:8" ht="15.75">
      <c r="A21" s="83" t="s">
        <v>147</v>
      </c>
      <c r="B21" s="13"/>
      <c r="C21" s="14"/>
      <c r="D21" s="88">
        <v>1</v>
      </c>
      <c r="E21" s="116">
        <v>225953</v>
      </c>
      <c r="F21" s="89">
        <v>78464</v>
      </c>
      <c r="G21" s="90">
        <f t="shared" si="0"/>
        <v>0.34725805809172705</v>
      </c>
      <c r="H21" s="15"/>
    </row>
    <row r="22" spans="1:8" ht="15.75">
      <c r="A22" s="83" t="s">
        <v>89</v>
      </c>
      <c r="B22" s="13"/>
      <c r="C22" s="14"/>
      <c r="D22" s="88">
        <v>1</v>
      </c>
      <c r="E22" s="116">
        <v>80080</v>
      </c>
      <c r="F22" s="89">
        <v>20737.5</v>
      </c>
      <c r="G22" s="90">
        <f>F22/E22</f>
        <v>0.2589597902097902</v>
      </c>
      <c r="H22" s="15"/>
    </row>
    <row r="23" spans="1:8" ht="15.75">
      <c r="A23" s="83" t="s">
        <v>137</v>
      </c>
      <c r="B23" s="13"/>
      <c r="C23" s="14"/>
      <c r="D23" s="88"/>
      <c r="E23" s="116"/>
      <c r="F23" s="89"/>
      <c r="G23" s="90"/>
      <c r="H23" s="15"/>
    </row>
    <row r="24" spans="1:8" ht="15.75">
      <c r="A24" s="83" t="s">
        <v>10</v>
      </c>
      <c r="B24" s="13"/>
      <c r="C24" s="14"/>
      <c r="D24" s="88"/>
      <c r="E24" s="116"/>
      <c r="F24" s="89"/>
      <c r="G24" s="90"/>
      <c r="H24" s="15"/>
    </row>
    <row r="25" spans="1:8" ht="15.75">
      <c r="A25" s="84" t="s">
        <v>20</v>
      </c>
      <c r="B25" s="13"/>
      <c r="C25" s="14"/>
      <c r="D25" s="88">
        <v>4</v>
      </c>
      <c r="E25" s="116">
        <v>653826</v>
      </c>
      <c r="F25" s="89">
        <v>124291</v>
      </c>
      <c r="G25" s="90">
        <f>F25/E25</f>
        <v>0.19009797713764826</v>
      </c>
      <c r="H25" s="15"/>
    </row>
    <row r="26" spans="1:8" ht="15.75">
      <c r="A26" s="84" t="s">
        <v>21</v>
      </c>
      <c r="B26" s="13"/>
      <c r="C26" s="14"/>
      <c r="D26" s="88">
        <v>13</v>
      </c>
      <c r="E26" s="116">
        <v>114834</v>
      </c>
      <c r="F26" s="89">
        <v>114834</v>
      </c>
      <c r="G26" s="90">
        <f>F26/E26</f>
        <v>1</v>
      </c>
      <c r="H26" s="15"/>
    </row>
    <row r="27" spans="1:8" ht="15.75">
      <c r="A27" s="85" t="s">
        <v>22</v>
      </c>
      <c r="B27" s="13"/>
      <c r="C27" s="14"/>
      <c r="D27" s="88"/>
      <c r="E27" s="116"/>
      <c r="F27" s="89"/>
      <c r="G27" s="90"/>
      <c r="H27" s="15"/>
    </row>
    <row r="28" spans="1:8" ht="15.75">
      <c r="A28" s="85" t="s">
        <v>23</v>
      </c>
      <c r="B28" s="13"/>
      <c r="C28" s="14"/>
      <c r="D28" s="88"/>
      <c r="E28" s="116">
        <v>26725</v>
      </c>
      <c r="F28" s="89">
        <v>-16775</v>
      </c>
      <c r="G28" s="90">
        <f aca="true" t="shared" si="1" ref="G28:G34">F28/E28</f>
        <v>-0.627689429373246</v>
      </c>
      <c r="H28" s="15"/>
    </row>
    <row r="29" spans="1:8" ht="15.75">
      <c r="A29" s="85" t="s">
        <v>104</v>
      </c>
      <c r="B29" s="13"/>
      <c r="C29" s="14"/>
      <c r="D29" s="88">
        <v>1</v>
      </c>
      <c r="E29" s="116">
        <v>56910</v>
      </c>
      <c r="F29" s="89">
        <v>24468</v>
      </c>
      <c r="G29" s="90">
        <f t="shared" si="1"/>
        <v>0.42994201370585133</v>
      </c>
      <c r="H29" s="15"/>
    </row>
    <row r="30" spans="1:8" ht="15.75">
      <c r="A30" s="85" t="s">
        <v>73</v>
      </c>
      <c r="B30" s="13"/>
      <c r="C30" s="14"/>
      <c r="D30" s="88">
        <v>1</v>
      </c>
      <c r="E30" s="116">
        <v>159638</v>
      </c>
      <c r="F30" s="89">
        <v>45691</v>
      </c>
      <c r="G30" s="90">
        <f t="shared" si="1"/>
        <v>0.2862163144113557</v>
      </c>
      <c r="H30" s="15"/>
    </row>
    <row r="31" spans="1:8" ht="15.75">
      <c r="A31" s="85" t="s">
        <v>125</v>
      </c>
      <c r="B31" s="13"/>
      <c r="C31" s="14"/>
      <c r="D31" s="88"/>
      <c r="E31" s="116"/>
      <c r="F31" s="89"/>
      <c r="G31" s="90"/>
      <c r="H31" s="15"/>
    </row>
    <row r="32" spans="1:8" ht="15.75">
      <c r="A32" s="85" t="s">
        <v>57</v>
      </c>
      <c r="B32" s="13"/>
      <c r="C32" s="14"/>
      <c r="D32" s="88">
        <v>1</v>
      </c>
      <c r="E32" s="116">
        <v>127750</v>
      </c>
      <c r="F32" s="89">
        <v>44789</v>
      </c>
      <c r="G32" s="90">
        <f t="shared" si="1"/>
        <v>0.35059882583170254</v>
      </c>
      <c r="H32" s="15"/>
    </row>
    <row r="33" spans="1:8" ht="15.75">
      <c r="A33" s="85" t="s">
        <v>113</v>
      </c>
      <c r="B33" s="13"/>
      <c r="C33" s="14"/>
      <c r="D33" s="88">
        <v>1</v>
      </c>
      <c r="E33" s="116">
        <v>143843</v>
      </c>
      <c r="F33" s="89">
        <v>29135</v>
      </c>
      <c r="G33" s="90">
        <f t="shared" si="1"/>
        <v>0.2025472216235757</v>
      </c>
      <c r="H33" s="15"/>
    </row>
    <row r="34" spans="1:8" ht="15.75">
      <c r="A34" s="85" t="s">
        <v>118</v>
      </c>
      <c r="B34" s="13"/>
      <c r="C34" s="14"/>
      <c r="D34" s="88">
        <v>9</v>
      </c>
      <c r="E34" s="116">
        <v>3421264</v>
      </c>
      <c r="F34" s="89">
        <v>713049.5</v>
      </c>
      <c r="G34" s="90">
        <f t="shared" si="1"/>
        <v>0.20841697688339747</v>
      </c>
      <c r="H34" s="15"/>
    </row>
    <row r="35" spans="1:8" ht="15">
      <c r="A35" s="16" t="s">
        <v>28</v>
      </c>
      <c r="B35" s="13"/>
      <c r="C35" s="14"/>
      <c r="D35" s="92"/>
      <c r="E35" s="116">
        <v>74190</v>
      </c>
      <c r="F35" s="89">
        <v>11649</v>
      </c>
      <c r="G35" s="94"/>
      <c r="H35" s="15"/>
    </row>
    <row r="36" spans="1:8" ht="15">
      <c r="A36" s="16" t="s">
        <v>47</v>
      </c>
      <c r="B36" s="13"/>
      <c r="C36" s="14"/>
      <c r="D36" s="92"/>
      <c r="E36" s="116"/>
      <c r="F36" s="89">
        <v>75</v>
      </c>
      <c r="G36" s="94"/>
      <c r="H36" s="15"/>
    </row>
    <row r="37" spans="1:8" ht="15">
      <c r="A37" s="16" t="s">
        <v>30</v>
      </c>
      <c r="B37" s="13"/>
      <c r="C37" s="14"/>
      <c r="D37" s="92"/>
      <c r="E37" s="116"/>
      <c r="F37" s="89"/>
      <c r="G37" s="94"/>
      <c r="H37" s="15"/>
    </row>
    <row r="38" spans="1:8" ht="15">
      <c r="A38" s="17"/>
      <c r="B38" s="18"/>
      <c r="C38" s="14"/>
      <c r="D38" s="92"/>
      <c r="E38" s="95"/>
      <c r="F38" s="95"/>
      <c r="G38" s="94"/>
      <c r="H38" s="15"/>
    </row>
    <row r="39" spans="1:8" ht="15.75">
      <c r="A39" s="19" t="s">
        <v>31</v>
      </c>
      <c r="B39" s="20"/>
      <c r="C39" s="21"/>
      <c r="D39" s="96">
        <f>SUM(D9:D38)</f>
        <v>76</v>
      </c>
      <c r="E39" s="97">
        <f>SUM(E9:E38)</f>
        <v>11797906</v>
      </c>
      <c r="F39" s="97">
        <f>SUM(F9:F38)</f>
        <v>2637488.5</v>
      </c>
      <c r="G39" s="98">
        <f>F39/E39</f>
        <v>0.22355564623078028</v>
      </c>
      <c r="H39" s="15"/>
    </row>
    <row r="40" spans="1:8" ht="15.75">
      <c r="A40" s="22"/>
      <c r="B40" s="22"/>
      <c r="C40" s="22"/>
      <c r="D40" s="99"/>
      <c r="E40" s="100"/>
      <c r="F40" s="101"/>
      <c r="G40" s="101"/>
      <c r="H40" s="2"/>
    </row>
    <row r="41" spans="1:8" ht="18">
      <c r="A41" s="23" t="s">
        <v>32</v>
      </c>
      <c r="B41" s="24"/>
      <c r="C41" s="24"/>
      <c r="D41" s="102"/>
      <c r="E41" s="103"/>
      <c r="F41" s="104"/>
      <c r="G41" s="104"/>
      <c r="H41" s="2"/>
    </row>
    <row r="42" spans="1:8" ht="15.75">
      <c r="A42" s="26"/>
      <c r="B42" s="26"/>
      <c r="C42" s="26"/>
      <c r="D42" s="105"/>
      <c r="E42" s="102" t="s">
        <v>33</v>
      </c>
      <c r="F42" s="102" t="s">
        <v>33</v>
      </c>
      <c r="G42" s="102" t="s">
        <v>5</v>
      </c>
      <c r="H42" s="2"/>
    </row>
    <row r="43" spans="1:8" ht="15.75">
      <c r="A43" s="26"/>
      <c r="B43" s="26"/>
      <c r="C43" s="26"/>
      <c r="D43" s="105" t="s">
        <v>6</v>
      </c>
      <c r="E43" s="106" t="s">
        <v>34</v>
      </c>
      <c r="F43" s="104" t="s">
        <v>8</v>
      </c>
      <c r="G43" s="104" t="s">
        <v>35</v>
      </c>
      <c r="H43" s="2"/>
    </row>
    <row r="44" spans="1:8" ht="15.75">
      <c r="A44" s="27" t="s">
        <v>36</v>
      </c>
      <c r="B44" s="28"/>
      <c r="C44" s="14"/>
      <c r="D44" s="88">
        <v>174</v>
      </c>
      <c r="E44" s="89">
        <v>18291783.05</v>
      </c>
      <c r="F44" s="89">
        <v>1038543.16</v>
      </c>
      <c r="G44" s="90">
        <f>1-(+F44/E44)</f>
        <v>0.9432235142325286</v>
      </c>
      <c r="H44" s="15"/>
    </row>
    <row r="45" spans="1:8" ht="15.75">
      <c r="A45" s="27" t="s">
        <v>37</v>
      </c>
      <c r="B45" s="28"/>
      <c r="C45" s="14"/>
      <c r="D45" s="88">
        <v>6</v>
      </c>
      <c r="E45" s="89">
        <v>1993973.67</v>
      </c>
      <c r="F45" s="89">
        <v>190753.37</v>
      </c>
      <c r="G45" s="90">
        <f aca="true" t="shared" si="2" ref="G45:G53">1-(+F45/E45)</f>
        <v>0.9043350607533348</v>
      </c>
      <c r="H45" s="15"/>
    </row>
    <row r="46" spans="1:8" ht="15.75">
      <c r="A46" s="27" t="s">
        <v>38</v>
      </c>
      <c r="B46" s="28"/>
      <c r="C46" s="14"/>
      <c r="D46" s="88">
        <v>273</v>
      </c>
      <c r="E46" s="89">
        <v>10113522</v>
      </c>
      <c r="F46" s="89">
        <v>691544.7</v>
      </c>
      <c r="G46" s="90">
        <f t="shared" si="2"/>
        <v>0.931621773305086</v>
      </c>
      <c r="H46" s="15"/>
    </row>
    <row r="47" spans="1:8" ht="15.75">
      <c r="A47" s="27" t="s">
        <v>39</v>
      </c>
      <c r="B47" s="28"/>
      <c r="C47" s="14"/>
      <c r="D47" s="88">
        <v>36</v>
      </c>
      <c r="E47" s="89">
        <v>3013608.4</v>
      </c>
      <c r="F47" s="89">
        <v>268913.99</v>
      </c>
      <c r="G47" s="90">
        <f t="shared" si="2"/>
        <v>0.9107667771300345</v>
      </c>
      <c r="H47" s="15"/>
    </row>
    <row r="48" spans="1:8" ht="15.75">
      <c r="A48" s="27" t="s">
        <v>40</v>
      </c>
      <c r="B48" s="28"/>
      <c r="C48" s="14"/>
      <c r="D48" s="88">
        <v>97</v>
      </c>
      <c r="E48" s="89">
        <v>13483653.93</v>
      </c>
      <c r="F48" s="89">
        <v>740058.72</v>
      </c>
      <c r="G48" s="90">
        <f t="shared" si="2"/>
        <v>0.9451143789478732</v>
      </c>
      <c r="H48" s="15"/>
    </row>
    <row r="49" spans="1:8" ht="15.75">
      <c r="A49" s="27" t="s">
        <v>41</v>
      </c>
      <c r="B49" s="28"/>
      <c r="C49" s="14"/>
      <c r="D49" s="88"/>
      <c r="E49" s="89"/>
      <c r="F49" s="89"/>
      <c r="G49" s="90"/>
      <c r="H49" s="15"/>
    </row>
    <row r="50" spans="1:8" ht="15.75">
      <c r="A50" s="27" t="s">
        <v>42</v>
      </c>
      <c r="B50" s="28"/>
      <c r="C50" s="14"/>
      <c r="D50" s="88">
        <v>20</v>
      </c>
      <c r="E50" s="89">
        <v>2646165</v>
      </c>
      <c r="F50" s="89">
        <v>111955</v>
      </c>
      <c r="G50" s="90">
        <f t="shared" si="2"/>
        <v>0.9576916027534186</v>
      </c>
      <c r="H50" s="15"/>
    </row>
    <row r="51" spans="1:8" ht="15.75">
      <c r="A51" s="27" t="s">
        <v>43</v>
      </c>
      <c r="B51" s="28"/>
      <c r="C51" s="14"/>
      <c r="D51" s="88">
        <v>3</v>
      </c>
      <c r="E51" s="89">
        <v>296780</v>
      </c>
      <c r="F51" s="89">
        <v>16510</v>
      </c>
      <c r="G51" s="90">
        <f t="shared" si="2"/>
        <v>0.944369566682391</v>
      </c>
      <c r="H51" s="15"/>
    </row>
    <row r="52" spans="1:8" ht="15.75">
      <c r="A52" s="27" t="s">
        <v>44</v>
      </c>
      <c r="B52" s="28"/>
      <c r="C52" s="14"/>
      <c r="D52" s="88">
        <v>3</v>
      </c>
      <c r="E52" s="89">
        <v>244300</v>
      </c>
      <c r="F52" s="89">
        <v>35975</v>
      </c>
      <c r="G52" s="90">
        <f t="shared" si="2"/>
        <v>0.8527425296766271</v>
      </c>
      <c r="H52" s="15"/>
    </row>
    <row r="53" spans="1:8" ht="15.75">
      <c r="A53" s="29" t="s">
        <v>64</v>
      </c>
      <c r="B53" s="30"/>
      <c r="C53" s="14"/>
      <c r="D53" s="88">
        <v>2</v>
      </c>
      <c r="E53" s="89">
        <v>126200</v>
      </c>
      <c r="F53" s="89">
        <v>6000</v>
      </c>
      <c r="G53" s="90">
        <f t="shared" si="2"/>
        <v>0.9524564183835182</v>
      </c>
      <c r="H53" s="15"/>
    </row>
    <row r="54" spans="1:8" ht="15.75">
      <c r="A54" s="27" t="s">
        <v>65</v>
      </c>
      <c r="B54" s="30"/>
      <c r="C54" s="14"/>
      <c r="D54" s="88">
        <v>1449</v>
      </c>
      <c r="E54" s="89">
        <v>95112408.14</v>
      </c>
      <c r="F54" s="89">
        <v>10771092.28</v>
      </c>
      <c r="G54" s="90">
        <f>1-(+F54/E54)</f>
        <v>0.8867540787722925</v>
      </c>
      <c r="H54" s="15"/>
    </row>
    <row r="55" spans="1:8" ht="15.75">
      <c r="A55" s="27" t="s">
        <v>66</v>
      </c>
      <c r="B55" s="30"/>
      <c r="C55" s="14"/>
      <c r="D55" s="88">
        <v>16</v>
      </c>
      <c r="E55" s="89">
        <v>708378.33</v>
      </c>
      <c r="F55" s="89">
        <v>90929.98</v>
      </c>
      <c r="G55" s="90">
        <f>1-(+F55/E55)</f>
        <v>0.8716364177882178</v>
      </c>
      <c r="H55" s="15"/>
    </row>
    <row r="56" spans="1:8" ht="15">
      <c r="A56" s="16" t="s">
        <v>45</v>
      </c>
      <c r="B56" s="30"/>
      <c r="C56" s="14"/>
      <c r="D56" s="92"/>
      <c r="E56" s="112"/>
      <c r="F56" s="89"/>
      <c r="G56" s="94"/>
      <c r="H56" s="15"/>
    </row>
    <row r="57" spans="1:8" ht="15">
      <c r="A57" s="16" t="s">
        <v>46</v>
      </c>
      <c r="B57" s="28"/>
      <c r="C57" s="14"/>
      <c r="D57" s="92"/>
      <c r="E57" s="112"/>
      <c r="F57" s="89"/>
      <c r="G57" s="94"/>
      <c r="H57" s="15"/>
    </row>
    <row r="58" spans="1:8" ht="15">
      <c r="A58" s="16" t="s">
        <v>47</v>
      </c>
      <c r="B58" s="28"/>
      <c r="C58" s="14"/>
      <c r="D58" s="92"/>
      <c r="E58" s="111"/>
      <c r="F58" s="89">
        <v>400</v>
      </c>
      <c r="G58" s="94"/>
      <c r="H58" s="15"/>
    </row>
    <row r="59" spans="1:8" ht="15">
      <c r="A59" s="16" t="s">
        <v>30</v>
      </c>
      <c r="B59" s="28"/>
      <c r="C59" s="14"/>
      <c r="D59" s="92"/>
      <c r="E59" s="111"/>
      <c r="F59" s="89"/>
      <c r="G59" s="94"/>
      <c r="H59" s="15"/>
    </row>
    <row r="60" spans="1:8" ht="15.75">
      <c r="A60" s="32"/>
      <c r="B60" s="18"/>
      <c r="C60" s="14"/>
      <c r="D60" s="92"/>
      <c r="E60" s="113"/>
      <c r="F60" s="95"/>
      <c r="G60" s="94"/>
      <c r="H60" s="15"/>
    </row>
    <row r="61" spans="1:8" ht="15.75">
      <c r="A61" s="20" t="s">
        <v>48</v>
      </c>
      <c r="B61" s="20"/>
      <c r="C61" s="21"/>
      <c r="D61" s="96">
        <f>SUM(D44:D57)</f>
        <v>2079</v>
      </c>
      <c r="E61" s="97">
        <f>SUM(E44:E60)</f>
        <v>146030772.52</v>
      </c>
      <c r="F61" s="97">
        <f>SUM(F44:F60)</f>
        <v>13962676.2</v>
      </c>
      <c r="G61" s="98">
        <f>1-(F61/E61)</f>
        <v>0.9043853842648972</v>
      </c>
      <c r="H61" s="15"/>
    </row>
    <row r="62" spans="1:8" ht="15">
      <c r="A62" s="33"/>
      <c r="B62" s="33"/>
      <c r="C62" s="50"/>
      <c r="D62" s="114"/>
      <c r="E62" s="108"/>
      <c r="F62" s="34"/>
      <c r="G62" s="34"/>
      <c r="H62" s="2"/>
    </row>
    <row r="63" spans="1:8" ht="18">
      <c r="A63" s="35" t="s">
        <v>49</v>
      </c>
      <c r="B63" s="36"/>
      <c r="C63" s="39"/>
      <c r="D63" s="115"/>
      <c r="E63" s="109"/>
      <c r="F63" s="110">
        <f>F61+F39</f>
        <v>16600164.7</v>
      </c>
      <c r="G63" s="109"/>
      <c r="H63" s="2"/>
    </row>
    <row r="64" spans="1:8" ht="18">
      <c r="A64" s="38"/>
      <c r="B64" s="39"/>
      <c r="C64" s="39"/>
      <c r="D64" s="51"/>
      <c r="E64" s="36"/>
      <c r="F64" s="37"/>
      <c r="G64" s="36"/>
      <c r="H64" s="2"/>
    </row>
    <row r="65" spans="1:8" ht="18">
      <c r="A65" s="38"/>
      <c r="B65" s="39"/>
      <c r="C65" s="39"/>
      <c r="D65" s="51"/>
      <c r="E65" s="36"/>
      <c r="F65" s="37"/>
      <c r="G65" s="36"/>
      <c r="H65" s="2"/>
    </row>
    <row r="66" spans="1:8" ht="15.75">
      <c r="A66" s="4" t="s">
        <v>50</v>
      </c>
      <c r="B66" s="40"/>
      <c r="C66" s="40"/>
      <c r="D66" s="40"/>
      <c r="E66" s="40"/>
      <c r="F66" s="41"/>
      <c r="G66" s="40"/>
      <c r="H66" s="2"/>
    </row>
    <row r="67" spans="1:8" ht="15.75">
      <c r="A67" s="4" t="s">
        <v>51</v>
      </c>
      <c r="B67" s="40"/>
      <c r="C67" s="40"/>
      <c r="D67" s="40"/>
      <c r="E67" s="40"/>
      <c r="F67" s="41"/>
      <c r="G67" s="40"/>
      <c r="H67" s="2"/>
    </row>
    <row r="68" spans="1:8" ht="15.75">
      <c r="A68" s="4" t="s">
        <v>52</v>
      </c>
      <c r="B68" s="40"/>
      <c r="C68" s="40"/>
      <c r="D68" s="40"/>
      <c r="E68" s="40"/>
      <c r="F68" s="41"/>
      <c r="G68" s="40"/>
      <c r="H68" s="2"/>
    </row>
    <row r="69" spans="1:8" ht="15.75">
      <c r="A69" s="4"/>
      <c r="B69" s="40"/>
      <c r="C69" s="40"/>
      <c r="D69" s="40"/>
      <c r="E69" s="40"/>
      <c r="F69" s="41"/>
      <c r="G69" s="40"/>
      <c r="H69" s="2"/>
    </row>
    <row r="70" spans="1:8" ht="18">
      <c r="A70" s="42" t="s">
        <v>53</v>
      </c>
      <c r="B70" s="39"/>
      <c r="C70" s="39"/>
      <c r="D70" s="39"/>
      <c r="E70" s="39"/>
      <c r="F70" s="37"/>
      <c r="G70" s="39"/>
      <c r="H70" s="2"/>
    </row>
    <row r="71" spans="1:8" ht="18">
      <c r="A71" s="43"/>
      <c r="B71" s="39"/>
      <c r="C71" s="39"/>
      <c r="D71" s="39"/>
      <c r="E71" s="37"/>
      <c r="F71" s="2"/>
      <c r="G71" s="2"/>
      <c r="H71" s="2"/>
    </row>
    <row r="72" spans="1:8" ht="18">
      <c r="A72" s="43"/>
      <c r="B72" s="39"/>
      <c r="C72" s="39"/>
      <c r="D72" s="39"/>
      <c r="E72" s="44"/>
      <c r="F72" s="2"/>
      <c r="G72" s="2"/>
      <c r="H72" s="2"/>
    </row>
    <row r="73" spans="1:8" ht="18">
      <c r="A73" s="43"/>
      <c r="B73" s="39"/>
      <c r="C73" s="39"/>
      <c r="D73" s="39"/>
      <c r="E73" s="45"/>
      <c r="F73" s="2"/>
      <c r="G73" s="2"/>
      <c r="H73" s="2"/>
    </row>
    <row r="74" spans="1:8" ht="18">
      <c r="A74" s="43"/>
      <c r="B74" s="39"/>
      <c r="C74" s="39"/>
      <c r="D74" s="39"/>
      <c r="E74" s="46"/>
      <c r="F74" s="2"/>
      <c r="G74" s="2"/>
      <c r="H74" s="2"/>
    </row>
    <row r="75" spans="1:8" ht="18">
      <c r="A75" s="43"/>
      <c r="B75" s="39"/>
      <c r="C75" s="39"/>
      <c r="D75" s="39"/>
      <c r="E75" s="37"/>
      <c r="F75" s="2"/>
      <c r="G75" s="2"/>
      <c r="H75" s="2"/>
    </row>
    <row r="76" spans="1:8" ht="18">
      <c r="A76" s="43"/>
      <c r="B76" s="39"/>
      <c r="C76" s="39"/>
      <c r="D76" s="39"/>
      <c r="E76" s="37"/>
      <c r="F76" s="2"/>
      <c r="G76" s="2"/>
      <c r="H76" s="2"/>
    </row>
    <row r="77" spans="1:8" ht="18">
      <c r="A77" s="43"/>
      <c r="B77" s="39"/>
      <c r="C77" s="39"/>
      <c r="D77" s="39"/>
      <c r="E77" s="44"/>
      <c r="F77" s="2"/>
      <c r="G77" s="2"/>
      <c r="H77" s="2"/>
    </row>
    <row r="78" spans="1:8" ht="18">
      <c r="A78" s="43"/>
      <c r="B78" s="39"/>
      <c r="C78" s="39"/>
      <c r="D78" s="39"/>
      <c r="E78" s="45"/>
      <c r="F78" s="2"/>
      <c r="G78" s="2"/>
      <c r="H78" s="2"/>
    </row>
    <row r="79" spans="1:8" ht="18">
      <c r="A79" s="43"/>
      <c r="B79" s="39"/>
      <c r="C79" s="39"/>
      <c r="D79" s="39"/>
      <c r="E79" s="45"/>
      <c r="F79" s="2"/>
      <c r="G79" s="2"/>
      <c r="H79" s="2"/>
    </row>
    <row r="80" spans="1:8" ht="18">
      <c r="A80" s="43"/>
      <c r="B80" s="39"/>
      <c r="C80" s="39"/>
      <c r="D80" s="39"/>
      <c r="E80" s="45"/>
      <c r="F80" s="2"/>
      <c r="G80" s="2"/>
      <c r="H80" s="2"/>
    </row>
    <row r="81" spans="1:8" ht="18">
      <c r="A81" s="43"/>
      <c r="B81" s="39"/>
      <c r="C81" s="39"/>
      <c r="D81" s="39"/>
      <c r="E81" s="47"/>
      <c r="F81" s="2"/>
      <c r="G81" s="2"/>
      <c r="H81" s="2"/>
    </row>
    <row r="82" spans="1:8" ht="18">
      <c r="A82" s="43"/>
      <c r="B82" s="39"/>
      <c r="C82" s="39"/>
      <c r="D82" s="39"/>
      <c r="E82" s="39"/>
      <c r="F82" s="2"/>
      <c r="G82" s="2"/>
      <c r="H82" s="2"/>
    </row>
    <row r="83" spans="1:8" ht="15.75">
      <c r="A83" s="48"/>
      <c r="B83" s="2"/>
      <c r="C83" s="2"/>
      <c r="D83" s="2"/>
      <c r="E83" s="2"/>
      <c r="F83" s="2"/>
      <c r="G83" s="2"/>
      <c r="H83" s="2"/>
    </row>
  </sheetData>
  <sheetProtection/>
  <printOptions horizontalCentered="1"/>
  <pageMargins left="0.20625" right="0.5" top="0.3194444444444444" bottom="0.25" header="0.5" footer="0.5"/>
  <pageSetup horizontalDpi="600" verticalDpi="600" orientation="landscape" scale="5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8"/>
  <sheetViews>
    <sheetView tabSelected="1" zoomScale="87" zoomScaleNormal="87" zoomScalePageLayoutView="0" workbookViewId="0" topLeftCell="A41">
      <selection activeCell="A62" sqref="A62:IV62"/>
    </sheetView>
  </sheetViews>
  <sheetFormatPr defaultColWidth="8.88671875" defaultRowHeight="13.5"/>
  <cols>
    <col min="1" max="1" width="9.6640625" style="53" customWidth="1"/>
    <col min="2" max="2" width="15.6640625" style="53" customWidth="1"/>
    <col min="3" max="3" width="3.6640625" style="53" customWidth="1"/>
    <col min="4" max="4" width="7.6640625" style="53" customWidth="1"/>
    <col min="5" max="6" width="14.6640625" style="53" customWidth="1"/>
    <col min="7" max="7" width="11.6640625" style="53" customWidth="1"/>
    <col min="8" max="16384" width="8.88671875" style="53" customWidth="1"/>
  </cols>
  <sheetData>
    <row r="1" spans="1:8" ht="23.25" customHeight="1">
      <c r="A1" s="1" t="s">
        <v>0</v>
      </c>
      <c r="B1" s="2"/>
      <c r="C1" s="2"/>
      <c r="D1" s="2"/>
      <c r="E1" s="2"/>
      <c r="F1" s="2"/>
      <c r="G1" s="2"/>
      <c r="H1" s="2"/>
    </row>
    <row r="2" spans="1:8" ht="23.25" customHeight="1">
      <c r="A2" s="1" t="s">
        <v>1</v>
      </c>
      <c r="B2" s="2"/>
      <c r="C2" s="2"/>
      <c r="D2" s="2"/>
      <c r="E2" s="2"/>
      <c r="F2" s="2"/>
      <c r="G2" s="2"/>
      <c r="H2" s="2"/>
    </row>
    <row r="3" spans="1:8" ht="23.25" customHeight="1">
      <c r="A3" s="1" t="str">
        <f>ARG!$A$3</f>
        <v>MONTH ENDED:    SEPTEMBER 2018</v>
      </c>
      <c r="B3" s="2"/>
      <c r="C3" s="2"/>
      <c r="D3" s="2"/>
      <c r="E3" s="2"/>
      <c r="F3" s="2"/>
      <c r="G3" s="2"/>
      <c r="H3" s="2"/>
    </row>
    <row r="4" spans="1:8" ht="15.75" customHeight="1">
      <c r="A4" s="4"/>
      <c r="B4" s="4"/>
      <c r="C4" s="4"/>
      <c r="D4" s="4"/>
      <c r="E4" s="4"/>
      <c r="F4" s="5"/>
      <c r="G4" s="5"/>
      <c r="H4" s="2"/>
    </row>
    <row r="5" spans="1:8" ht="23.25" customHeight="1">
      <c r="A5" s="2"/>
      <c r="B5" s="4"/>
      <c r="C5" s="4"/>
      <c r="D5" s="6" t="s">
        <v>76</v>
      </c>
      <c r="E5" s="7"/>
      <c r="F5" s="8"/>
      <c r="G5" s="5"/>
      <c r="H5" s="2"/>
    </row>
    <row r="6" spans="1:8" ht="15.75" customHeight="1">
      <c r="A6" s="9" t="s">
        <v>3</v>
      </c>
      <c r="B6" s="4"/>
      <c r="C6" s="4"/>
      <c r="D6" s="4"/>
      <c r="E6" s="4"/>
      <c r="F6" s="5"/>
      <c r="G6" s="5"/>
      <c r="H6" s="2"/>
    </row>
    <row r="7" spans="1:8" ht="15.75" customHeight="1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 customHeight="1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 customHeight="1">
      <c r="A9" s="83" t="s">
        <v>10</v>
      </c>
      <c r="B9" s="13"/>
      <c r="C9" s="14"/>
      <c r="D9" s="88">
        <v>5</v>
      </c>
      <c r="E9" s="89">
        <v>194532</v>
      </c>
      <c r="F9" s="89">
        <v>49968.5</v>
      </c>
      <c r="G9" s="90">
        <f>F9/E9</f>
        <v>0.2568651944153147</v>
      </c>
      <c r="H9" s="15"/>
    </row>
    <row r="10" spans="1:8" ht="15.75" customHeight="1">
      <c r="A10" s="83" t="s">
        <v>11</v>
      </c>
      <c r="B10" s="13"/>
      <c r="C10" s="14"/>
      <c r="D10" s="88"/>
      <c r="E10" s="89"/>
      <c r="F10" s="89"/>
      <c r="G10" s="90"/>
      <c r="H10" s="15"/>
    </row>
    <row r="11" spans="1:8" ht="15.75" customHeight="1">
      <c r="A11" s="83" t="s">
        <v>77</v>
      </c>
      <c r="B11" s="13"/>
      <c r="C11" s="14"/>
      <c r="D11" s="88"/>
      <c r="E11" s="89"/>
      <c r="F11" s="89"/>
      <c r="G11" s="90"/>
      <c r="H11" s="15"/>
    </row>
    <row r="12" spans="1:8" ht="15.75" customHeight="1">
      <c r="A12" s="83" t="s">
        <v>12</v>
      </c>
      <c r="B12" s="13"/>
      <c r="C12" s="14"/>
      <c r="D12" s="88"/>
      <c r="E12" s="89"/>
      <c r="F12" s="89"/>
      <c r="G12" s="90"/>
      <c r="H12" s="15"/>
    </row>
    <row r="13" spans="1:8" ht="15.75" customHeight="1">
      <c r="A13" s="83" t="s">
        <v>133</v>
      </c>
      <c r="B13" s="13"/>
      <c r="C13" s="14"/>
      <c r="D13" s="88"/>
      <c r="E13" s="89"/>
      <c r="F13" s="89"/>
      <c r="G13" s="90"/>
      <c r="H13" s="15"/>
    </row>
    <row r="14" spans="1:8" ht="15.75" customHeight="1">
      <c r="A14" s="83" t="s">
        <v>112</v>
      </c>
      <c r="B14" s="13"/>
      <c r="C14" s="14"/>
      <c r="D14" s="88">
        <v>1</v>
      </c>
      <c r="E14" s="89">
        <v>46445</v>
      </c>
      <c r="F14" s="89">
        <v>12115</v>
      </c>
      <c r="G14" s="90">
        <f>F14/E14</f>
        <v>0.26084616212724726</v>
      </c>
      <c r="H14" s="15"/>
    </row>
    <row r="15" spans="1:8" ht="15.75" customHeight="1">
      <c r="A15" s="83" t="s">
        <v>61</v>
      </c>
      <c r="B15" s="13"/>
      <c r="C15" s="14"/>
      <c r="D15" s="88">
        <v>1</v>
      </c>
      <c r="E15" s="89">
        <v>50940</v>
      </c>
      <c r="F15" s="89">
        <v>-5174.5</v>
      </c>
      <c r="G15" s="90">
        <f>F15/E15</f>
        <v>-0.10158029053788771</v>
      </c>
      <c r="H15" s="15"/>
    </row>
    <row r="16" spans="1:8" ht="15.75" customHeight="1">
      <c r="A16" s="83" t="s">
        <v>78</v>
      </c>
      <c r="B16" s="13"/>
      <c r="C16" s="14"/>
      <c r="D16" s="88"/>
      <c r="E16" s="89"/>
      <c r="F16" s="89"/>
      <c r="G16" s="90"/>
      <c r="H16" s="15"/>
    </row>
    <row r="17" spans="1:8" ht="15.75" customHeight="1">
      <c r="A17" s="83" t="s">
        <v>25</v>
      </c>
      <c r="B17" s="13"/>
      <c r="C17" s="14"/>
      <c r="D17" s="88">
        <v>1</v>
      </c>
      <c r="E17" s="89">
        <v>33614</v>
      </c>
      <c r="F17" s="89">
        <v>16025</v>
      </c>
      <c r="G17" s="90">
        <f>F17/E17</f>
        <v>0.4767358838579163</v>
      </c>
      <c r="H17" s="15"/>
    </row>
    <row r="18" spans="1:8" ht="15.75" customHeight="1">
      <c r="A18" s="83" t="s">
        <v>14</v>
      </c>
      <c r="B18" s="13"/>
      <c r="C18" s="14"/>
      <c r="D18" s="88">
        <v>2</v>
      </c>
      <c r="E18" s="89">
        <v>237764</v>
      </c>
      <c r="F18" s="89">
        <v>38367</v>
      </c>
      <c r="G18" s="90">
        <f>F18/E18</f>
        <v>0.16136589222926936</v>
      </c>
      <c r="H18" s="15"/>
    </row>
    <row r="19" spans="1:8" ht="15.75" customHeight="1">
      <c r="A19" s="83" t="s">
        <v>15</v>
      </c>
      <c r="B19" s="13"/>
      <c r="C19" s="14"/>
      <c r="D19" s="88"/>
      <c r="E19" s="89"/>
      <c r="F19" s="89"/>
      <c r="G19" s="90"/>
      <c r="H19" s="15"/>
    </row>
    <row r="20" spans="1:8" ht="15.75" customHeight="1">
      <c r="A20" s="83" t="s">
        <v>16</v>
      </c>
      <c r="B20" s="13"/>
      <c r="C20" s="14"/>
      <c r="D20" s="88"/>
      <c r="E20" s="89"/>
      <c r="F20" s="89"/>
      <c r="G20" s="90"/>
      <c r="H20" s="15"/>
    </row>
    <row r="21" spans="1:8" ht="15.75" customHeight="1">
      <c r="A21" s="83" t="s">
        <v>79</v>
      </c>
      <c r="B21" s="13"/>
      <c r="C21" s="14"/>
      <c r="D21" s="88"/>
      <c r="E21" s="89"/>
      <c r="F21" s="89"/>
      <c r="G21" s="90"/>
      <c r="H21" s="15"/>
    </row>
    <row r="22" spans="1:8" ht="15.75" customHeight="1">
      <c r="A22" s="83" t="s">
        <v>17</v>
      </c>
      <c r="B22" s="13"/>
      <c r="C22" s="14"/>
      <c r="D22" s="88"/>
      <c r="E22" s="89"/>
      <c r="F22" s="89"/>
      <c r="G22" s="90"/>
      <c r="H22" s="15"/>
    </row>
    <row r="23" spans="1:8" ht="15.75" customHeight="1">
      <c r="A23" s="83" t="s">
        <v>18</v>
      </c>
      <c r="B23" s="13"/>
      <c r="C23" s="14"/>
      <c r="D23" s="88"/>
      <c r="E23" s="89"/>
      <c r="F23" s="89"/>
      <c r="G23" s="90"/>
      <c r="H23" s="15"/>
    </row>
    <row r="24" spans="1:8" ht="15.75" customHeight="1">
      <c r="A24" s="83" t="s">
        <v>19</v>
      </c>
      <c r="B24" s="13"/>
      <c r="C24" s="14"/>
      <c r="D24" s="88"/>
      <c r="E24" s="89"/>
      <c r="F24" s="89"/>
      <c r="G24" s="90"/>
      <c r="H24" s="15"/>
    </row>
    <row r="25" spans="1:8" ht="15.75" customHeight="1">
      <c r="A25" s="84" t="s">
        <v>20</v>
      </c>
      <c r="B25" s="13"/>
      <c r="C25" s="14"/>
      <c r="D25" s="88">
        <v>1</v>
      </c>
      <c r="E25" s="89">
        <v>3899</v>
      </c>
      <c r="F25" s="89">
        <v>-4117</v>
      </c>
      <c r="G25" s="90">
        <f>F25/E25</f>
        <v>-1.0559117722492948</v>
      </c>
      <c r="H25" s="15"/>
    </row>
    <row r="26" spans="1:8" ht="15.75" customHeight="1">
      <c r="A26" s="84" t="s">
        <v>21</v>
      </c>
      <c r="B26" s="13"/>
      <c r="C26" s="14"/>
      <c r="D26" s="88"/>
      <c r="E26" s="89"/>
      <c r="F26" s="89"/>
      <c r="G26" s="90"/>
      <c r="H26" s="15"/>
    </row>
    <row r="27" spans="1:8" ht="15.75" customHeight="1">
      <c r="A27" s="85" t="s">
        <v>22</v>
      </c>
      <c r="B27" s="13"/>
      <c r="C27" s="14"/>
      <c r="D27" s="88"/>
      <c r="E27" s="89"/>
      <c r="F27" s="89"/>
      <c r="G27" s="90"/>
      <c r="H27" s="15"/>
    </row>
    <row r="28" spans="1:8" ht="15.75" customHeight="1">
      <c r="A28" s="85" t="s">
        <v>23</v>
      </c>
      <c r="B28" s="13"/>
      <c r="C28" s="14"/>
      <c r="D28" s="88"/>
      <c r="E28" s="89"/>
      <c r="F28" s="89"/>
      <c r="G28" s="90"/>
      <c r="H28" s="15"/>
    </row>
    <row r="29" spans="1:8" ht="15.75" customHeight="1">
      <c r="A29" s="85" t="s">
        <v>24</v>
      </c>
      <c r="B29" s="13"/>
      <c r="C29" s="14"/>
      <c r="D29" s="88"/>
      <c r="E29" s="89"/>
      <c r="F29" s="89"/>
      <c r="G29" s="90"/>
      <c r="H29" s="15"/>
    </row>
    <row r="30" spans="1:8" ht="15.75" customHeight="1">
      <c r="A30" s="85" t="s">
        <v>129</v>
      </c>
      <c r="B30" s="13"/>
      <c r="C30" s="14"/>
      <c r="D30" s="88"/>
      <c r="E30" s="89"/>
      <c r="F30" s="89"/>
      <c r="G30" s="90"/>
      <c r="H30" s="15"/>
    </row>
    <row r="31" spans="1:8" ht="15.75" customHeight="1">
      <c r="A31" s="85" t="s">
        <v>27</v>
      </c>
      <c r="B31" s="13"/>
      <c r="C31" s="14"/>
      <c r="D31" s="88">
        <v>1</v>
      </c>
      <c r="E31" s="89">
        <v>81044</v>
      </c>
      <c r="F31" s="89">
        <v>26069.5</v>
      </c>
      <c r="G31" s="90">
        <f>F31/E31</f>
        <v>0.321670944178471</v>
      </c>
      <c r="H31" s="15"/>
    </row>
    <row r="32" spans="1:8" ht="15.75" customHeight="1">
      <c r="A32" s="85" t="s">
        <v>57</v>
      </c>
      <c r="B32" s="13"/>
      <c r="C32" s="14"/>
      <c r="D32" s="88"/>
      <c r="E32" s="89"/>
      <c r="F32" s="89"/>
      <c r="G32" s="90"/>
      <c r="H32" s="15"/>
    </row>
    <row r="33" spans="1:8" ht="15.75" customHeight="1">
      <c r="A33" s="85" t="s">
        <v>138</v>
      </c>
      <c r="B33" s="13"/>
      <c r="C33" s="14"/>
      <c r="D33" s="88"/>
      <c r="E33" s="89"/>
      <c r="F33" s="89"/>
      <c r="G33" s="90"/>
      <c r="H33" s="15"/>
    </row>
    <row r="34" spans="1:8" ht="15.75" customHeight="1">
      <c r="A34" s="85" t="s">
        <v>135</v>
      </c>
      <c r="B34" s="13"/>
      <c r="C34" s="14"/>
      <c r="D34" s="88"/>
      <c r="E34" s="89"/>
      <c r="F34" s="89"/>
      <c r="G34" s="90"/>
      <c r="H34" s="15"/>
    </row>
    <row r="35" spans="1:8" ht="15.75" customHeight="1">
      <c r="A35" s="16" t="s">
        <v>28</v>
      </c>
      <c r="B35" s="13"/>
      <c r="C35" s="14"/>
      <c r="D35" s="92"/>
      <c r="E35" s="111"/>
      <c r="F35" s="89"/>
      <c r="G35" s="94"/>
      <c r="H35" s="15"/>
    </row>
    <row r="36" spans="1:8" ht="15.75" customHeight="1">
      <c r="A36" s="16" t="s">
        <v>47</v>
      </c>
      <c r="B36" s="13"/>
      <c r="C36" s="14"/>
      <c r="D36" s="92"/>
      <c r="E36" s="111"/>
      <c r="F36" s="89"/>
      <c r="G36" s="94"/>
      <c r="H36" s="15"/>
    </row>
    <row r="37" spans="1:8" ht="15.75" customHeight="1">
      <c r="A37" s="16" t="s">
        <v>30</v>
      </c>
      <c r="B37" s="13"/>
      <c r="C37" s="14"/>
      <c r="D37" s="92"/>
      <c r="E37" s="93"/>
      <c r="F37" s="91"/>
      <c r="G37" s="94"/>
      <c r="H37" s="15"/>
    </row>
    <row r="38" spans="1:8" ht="15.75" customHeight="1">
      <c r="A38" s="17"/>
      <c r="B38" s="18"/>
      <c r="C38" s="14"/>
      <c r="D38" s="92"/>
      <c r="E38" s="95"/>
      <c r="F38" s="95"/>
      <c r="G38" s="94"/>
      <c r="H38" s="15"/>
    </row>
    <row r="39" spans="1:8" ht="15.75" customHeight="1">
      <c r="A39" s="19" t="s">
        <v>31</v>
      </c>
      <c r="B39" s="20"/>
      <c r="C39" s="21"/>
      <c r="D39" s="96">
        <f>SUM(D9:D38)</f>
        <v>12</v>
      </c>
      <c r="E39" s="97">
        <f>SUM(E9:E38)</f>
        <v>648238</v>
      </c>
      <c r="F39" s="97">
        <f>SUM(F9:F38)</f>
        <v>133253.5</v>
      </c>
      <c r="G39" s="98">
        <f>F39/E39</f>
        <v>0.20556261743372034</v>
      </c>
      <c r="H39" s="15"/>
    </row>
    <row r="40" spans="1:8" ht="15.75" customHeight="1">
      <c r="A40" s="22"/>
      <c r="B40" s="22"/>
      <c r="C40" s="22"/>
      <c r="D40" s="99"/>
      <c r="E40" s="100"/>
      <c r="F40" s="101"/>
      <c r="G40" s="101"/>
      <c r="H40" s="2"/>
    </row>
    <row r="41" spans="1:8" ht="19.5" customHeight="1">
      <c r="A41" s="23" t="s">
        <v>32</v>
      </c>
      <c r="B41" s="24"/>
      <c r="C41" s="24"/>
      <c r="D41" s="102"/>
      <c r="E41" s="103"/>
      <c r="F41" s="104"/>
      <c r="G41" s="104"/>
      <c r="H41" s="2"/>
    </row>
    <row r="42" spans="1:8" ht="15.75" customHeight="1">
      <c r="A42" s="26"/>
      <c r="B42" s="26"/>
      <c r="C42" s="26"/>
      <c r="D42" s="105"/>
      <c r="E42" s="102" t="s">
        <v>33</v>
      </c>
      <c r="F42" s="102" t="s">
        <v>33</v>
      </c>
      <c r="G42" s="102" t="s">
        <v>5</v>
      </c>
      <c r="H42" s="2"/>
    </row>
    <row r="43" spans="1:8" ht="15.75" customHeight="1">
      <c r="A43" s="26"/>
      <c r="B43" s="26"/>
      <c r="C43" s="26"/>
      <c r="D43" s="105" t="s">
        <v>6</v>
      </c>
      <c r="E43" s="106" t="s">
        <v>34</v>
      </c>
      <c r="F43" s="104" t="s">
        <v>8</v>
      </c>
      <c r="G43" s="104" t="s">
        <v>35</v>
      </c>
      <c r="H43" s="2"/>
    </row>
    <row r="44" spans="1:8" ht="15.75" customHeight="1">
      <c r="A44" s="27" t="s">
        <v>36</v>
      </c>
      <c r="B44" s="28"/>
      <c r="C44" s="14"/>
      <c r="D44" s="88">
        <v>24</v>
      </c>
      <c r="E44" s="89">
        <v>756677.65</v>
      </c>
      <c r="F44" s="89">
        <v>48863.81</v>
      </c>
      <c r="G44" s="90">
        <f>1-(+F44/E44)</f>
        <v>0.935423214892101</v>
      </c>
      <c r="H44" s="15"/>
    </row>
    <row r="45" spans="1:8" ht="15.75" customHeight="1">
      <c r="A45" s="27" t="s">
        <v>37</v>
      </c>
      <c r="B45" s="28"/>
      <c r="C45" s="14"/>
      <c r="D45" s="88"/>
      <c r="E45" s="89"/>
      <c r="F45" s="89"/>
      <c r="G45" s="90"/>
      <c r="H45" s="15"/>
    </row>
    <row r="46" spans="1:8" ht="15.75" customHeight="1">
      <c r="A46" s="27" t="s">
        <v>38</v>
      </c>
      <c r="B46" s="28"/>
      <c r="C46" s="14"/>
      <c r="D46" s="88">
        <v>38</v>
      </c>
      <c r="E46" s="89">
        <v>1188165.5</v>
      </c>
      <c r="F46" s="89">
        <v>115478.44</v>
      </c>
      <c r="G46" s="90">
        <f>1-(+F46/E46)</f>
        <v>0.902809465516378</v>
      </c>
      <c r="H46" s="15"/>
    </row>
    <row r="47" spans="1:8" ht="15.75" customHeight="1">
      <c r="A47" s="27" t="s">
        <v>39</v>
      </c>
      <c r="B47" s="28"/>
      <c r="C47" s="14"/>
      <c r="D47" s="88">
        <v>12</v>
      </c>
      <c r="E47" s="89">
        <v>678020</v>
      </c>
      <c r="F47" s="89">
        <v>106061.5</v>
      </c>
      <c r="G47" s="90">
        <f>1-(+F47/E47)</f>
        <v>0.8435717235479779</v>
      </c>
      <c r="H47" s="15"/>
    </row>
    <row r="48" spans="1:8" ht="15.75" customHeight="1">
      <c r="A48" s="27" t="s">
        <v>40</v>
      </c>
      <c r="B48" s="28"/>
      <c r="C48" s="14"/>
      <c r="D48" s="88">
        <v>24</v>
      </c>
      <c r="E48" s="89">
        <v>968795.09</v>
      </c>
      <c r="F48" s="89">
        <v>57609.09</v>
      </c>
      <c r="G48" s="90">
        <f>1-(+F48/E48)</f>
        <v>0.9405353200128213</v>
      </c>
      <c r="H48" s="15"/>
    </row>
    <row r="49" spans="1:8" ht="15.75" customHeight="1">
      <c r="A49" s="27" t="s">
        <v>41</v>
      </c>
      <c r="B49" s="28"/>
      <c r="C49" s="14"/>
      <c r="D49" s="88"/>
      <c r="E49" s="89"/>
      <c r="F49" s="89"/>
      <c r="G49" s="90"/>
      <c r="H49" s="15"/>
    </row>
    <row r="50" spans="1:8" ht="15.75" customHeight="1">
      <c r="A50" s="27" t="s">
        <v>42</v>
      </c>
      <c r="B50" s="28"/>
      <c r="C50" s="14"/>
      <c r="D50" s="88">
        <v>12</v>
      </c>
      <c r="E50" s="89">
        <v>880504</v>
      </c>
      <c r="F50" s="89">
        <v>46824.5</v>
      </c>
      <c r="G50" s="90">
        <f>1-(+F50/E50)</f>
        <v>0.9468207980883676</v>
      </c>
      <c r="H50" s="15"/>
    </row>
    <row r="51" spans="1:8" ht="15.75" customHeight="1">
      <c r="A51" s="27" t="s">
        <v>43</v>
      </c>
      <c r="B51" s="28"/>
      <c r="C51" s="14"/>
      <c r="D51" s="88"/>
      <c r="E51" s="89"/>
      <c r="F51" s="89"/>
      <c r="G51" s="90"/>
      <c r="H51" s="15"/>
    </row>
    <row r="52" spans="1:8" ht="15.75" customHeight="1">
      <c r="A52" s="27" t="s">
        <v>44</v>
      </c>
      <c r="B52" s="28"/>
      <c r="C52" s="14"/>
      <c r="D52" s="88"/>
      <c r="E52" s="89"/>
      <c r="F52" s="89"/>
      <c r="G52" s="90"/>
      <c r="H52" s="15"/>
    </row>
    <row r="53" spans="1:8" ht="15.75" customHeight="1">
      <c r="A53" s="27" t="s">
        <v>65</v>
      </c>
      <c r="B53" s="30"/>
      <c r="C53" s="14"/>
      <c r="D53" s="88">
        <v>323</v>
      </c>
      <c r="E53" s="89">
        <v>17100356.58</v>
      </c>
      <c r="F53" s="89">
        <v>2109018.43</v>
      </c>
      <c r="G53" s="90">
        <f>1-(+F53/E53)</f>
        <v>0.8766681606822961</v>
      </c>
      <c r="H53" s="15"/>
    </row>
    <row r="54" spans="1:8" ht="15.75" customHeight="1">
      <c r="A54" s="27" t="s">
        <v>66</v>
      </c>
      <c r="B54" s="30"/>
      <c r="C54" s="14"/>
      <c r="D54" s="88"/>
      <c r="E54" s="89"/>
      <c r="F54" s="89"/>
      <c r="G54" s="90"/>
      <c r="H54" s="15"/>
    </row>
    <row r="55" spans="1:8" ht="15.75" customHeight="1">
      <c r="A55" s="31" t="s">
        <v>45</v>
      </c>
      <c r="B55" s="30"/>
      <c r="C55" s="14"/>
      <c r="D55" s="92"/>
      <c r="E55" s="112"/>
      <c r="F55" s="89"/>
      <c r="G55" s="94"/>
      <c r="H55" s="15"/>
    </row>
    <row r="56" spans="1:8" ht="15.75" customHeight="1">
      <c r="A56" s="16" t="s">
        <v>46</v>
      </c>
      <c r="B56" s="28"/>
      <c r="C56" s="14"/>
      <c r="D56" s="92"/>
      <c r="E56" s="112"/>
      <c r="F56" s="89"/>
      <c r="G56" s="94"/>
      <c r="H56" s="15"/>
    </row>
    <row r="57" spans="1:8" ht="15.75" customHeight="1">
      <c r="A57" s="16" t="s">
        <v>29</v>
      </c>
      <c r="B57" s="28"/>
      <c r="C57" s="14"/>
      <c r="D57" s="92"/>
      <c r="E57" s="111"/>
      <c r="F57" s="89"/>
      <c r="G57" s="94"/>
      <c r="H57" s="15"/>
    </row>
    <row r="58" spans="1:8" ht="15.75" customHeight="1">
      <c r="A58" s="16" t="s">
        <v>30</v>
      </c>
      <c r="B58" s="28"/>
      <c r="C58" s="14"/>
      <c r="D58" s="92"/>
      <c r="E58" s="111"/>
      <c r="F58" s="89"/>
      <c r="G58" s="94"/>
      <c r="H58" s="15"/>
    </row>
    <row r="59" spans="1:8" ht="15.75" customHeight="1">
      <c r="A59" s="32"/>
      <c r="B59" s="18"/>
      <c r="C59" s="14"/>
      <c r="D59" s="92"/>
      <c r="E59" s="95"/>
      <c r="F59" s="95"/>
      <c r="G59" s="94"/>
      <c r="H59" s="15"/>
    </row>
    <row r="60" spans="1:8" ht="15.75" customHeight="1">
      <c r="A60" s="20" t="s">
        <v>48</v>
      </c>
      <c r="B60" s="20"/>
      <c r="C60" s="21"/>
      <c r="D60" s="96">
        <f>SUM(D44:D56)</f>
        <v>433</v>
      </c>
      <c r="E60" s="97">
        <f>SUM(E44:E59)</f>
        <v>21572518.82</v>
      </c>
      <c r="F60" s="97">
        <f>SUM(F44:F59)</f>
        <v>2483855.77</v>
      </c>
      <c r="G60" s="98">
        <f>1-(F60/E60)</f>
        <v>0.8848601875967677</v>
      </c>
      <c r="H60" s="15"/>
    </row>
    <row r="61" spans="1:8" ht="15.75" customHeight="1">
      <c r="A61" s="33"/>
      <c r="B61" s="33"/>
      <c r="C61" s="33"/>
      <c r="D61" s="114"/>
      <c r="E61" s="108"/>
      <c r="F61" s="34"/>
      <c r="G61" s="34"/>
      <c r="H61" s="2"/>
    </row>
    <row r="62" spans="1:8" ht="15.75" customHeight="1">
      <c r="A62" s="35" t="s">
        <v>49</v>
      </c>
      <c r="B62" s="36"/>
      <c r="C62" s="36"/>
      <c r="D62" s="115"/>
      <c r="E62" s="109"/>
      <c r="F62" s="110">
        <f>F60+F39</f>
        <v>2617109.27</v>
      </c>
      <c r="G62" s="109"/>
      <c r="H62" s="2"/>
    </row>
    <row r="63" spans="1:8" ht="15.75" customHeight="1">
      <c r="A63" s="38"/>
      <c r="B63" s="39"/>
      <c r="C63" s="39"/>
      <c r="D63" s="52"/>
      <c r="E63" s="39"/>
      <c r="F63" s="37"/>
      <c r="G63" s="39"/>
      <c r="H63" s="2"/>
    </row>
    <row r="64" spans="1:8" ht="15.75" customHeight="1">
      <c r="A64" s="4" t="s">
        <v>50</v>
      </c>
      <c r="B64" s="40"/>
      <c r="C64" s="40"/>
      <c r="D64" s="40"/>
      <c r="E64" s="40"/>
      <c r="F64" s="41"/>
      <c r="G64" s="40"/>
      <c r="H64" s="2"/>
    </row>
    <row r="65" spans="1:8" ht="15.75" customHeight="1">
      <c r="A65" s="4" t="s">
        <v>51</v>
      </c>
      <c r="B65" s="40"/>
      <c r="C65" s="40"/>
      <c r="D65" s="40"/>
      <c r="E65" s="40"/>
      <c r="F65" s="41"/>
      <c r="G65" s="40"/>
      <c r="H65" s="2"/>
    </row>
    <row r="66" spans="1:8" ht="15.75" customHeight="1">
      <c r="A66" s="4" t="s">
        <v>52</v>
      </c>
      <c r="B66" s="40"/>
      <c r="C66" s="40"/>
      <c r="D66" s="40"/>
      <c r="E66" s="40"/>
      <c r="F66" s="41"/>
      <c r="G66" s="40"/>
      <c r="H66" s="2"/>
    </row>
    <row r="67" spans="1:8" ht="15.75" customHeight="1">
      <c r="A67" s="4"/>
      <c r="B67" s="40"/>
      <c r="C67" s="40"/>
      <c r="D67" s="40"/>
      <c r="E67" s="40"/>
      <c r="F67" s="41"/>
      <c r="G67" s="40"/>
      <c r="H67" s="2"/>
    </row>
    <row r="68" spans="1:8" ht="15.75" customHeight="1">
      <c r="A68" s="42" t="s">
        <v>53</v>
      </c>
      <c r="B68" s="39"/>
      <c r="C68" s="39"/>
      <c r="D68" s="39"/>
      <c r="E68" s="39"/>
      <c r="F68" s="37"/>
      <c r="G68" s="39"/>
      <c r="H68" s="2"/>
    </row>
  </sheetData>
  <sheetProtection/>
  <printOptions/>
  <pageMargins left="0.75" right="0.75" top="1" bottom="1" header="0.5" footer="0.5"/>
  <pageSetup fitToHeight="1" fitToWidth="1" horizontalDpi="600" verticalDpi="600" orientation="portrait" scale="5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81"/>
  <sheetViews>
    <sheetView showOutlineSymbols="0" zoomScale="87" zoomScaleNormal="87" zoomScalePageLayoutView="0" workbookViewId="0" topLeftCell="A1">
      <selection activeCell="A41" sqref="A41:IV41"/>
    </sheetView>
  </sheetViews>
  <sheetFormatPr defaultColWidth="8.88671875" defaultRowHeight="13.5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8.6640625" style="3" customWidth="1"/>
    <col min="6" max="6" width="14.6640625" style="3" customWidth="1"/>
    <col min="7" max="7" width="11.6640625" style="3" customWidth="1"/>
    <col min="8" max="16384" width="8.88671875" style="3" customWidth="1"/>
  </cols>
  <sheetData>
    <row r="1" spans="1:8" ht="23.25">
      <c r="A1" s="1" t="s">
        <v>0</v>
      </c>
      <c r="B1" s="2"/>
      <c r="C1" s="2"/>
      <c r="D1" s="2"/>
      <c r="E1" s="2"/>
      <c r="F1" s="2"/>
      <c r="G1" s="2"/>
      <c r="H1" s="2"/>
    </row>
    <row r="2" spans="1:8" ht="23.25">
      <c r="A2" s="1" t="s">
        <v>1</v>
      </c>
      <c r="B2" s="2"/>
      <c r="C2" s="2"/>
      <c r="D2" s="2"/>
      <c r="E2" s="2"/>
      <c r="F2" s="2"/>
      <c r="G2" s="2"/>
      <c r="H2" s="2"/>
    </row>
    <row r="3" spans="1:8" ht="23.25">
      <c r="A3" s="1" t="str">
        <f>ARG!$A$3</f>
        <v>MONTH ENDED:    SEPTEMBER 2018</v>
      </c>
      <c r="B3" s="2"/>
      <c r="C3" s="2"/>
      <c r="D3" s="2"/>
      <c r="E3" s="2"/>
      <c r="F3" s="2"/>
      <c r="G3" s="2"/>
      <c r="H3" s="2"/>
    </row>
    <row r="4" spans="1:8" ht="15">
      <c r="A4" s="4"/>
      <c r="B4" s="4"/>
      <c r="C4" s="4"/>
      <c r="D4" s="4"/>
      <c r="E4" s="4"/>
      <c r="F4" s="5"/>
      <c r="G4" s="5"/>
      <c r="H4" s="2"/>
    </row>
    <row r="5" spans="1:8" ht="23.25">
      <c r="A5" s="2"/>
      <c r="B5" s="4"/>
      <c r="C5" s="4"/>
      <c r="D5" s="6" t="s">
        <v>80</v>
      </c>
      <c r="E5" s="7"/>
      <c r="F5" s="8"/>
      <c r="G5" s="5"/>
      <c r="H5" s="2"/>
    </row>
    <row r="6" spans="1:8" ht="15">
      <c r="A6" s="9" t="s">
        <v>3</v>
      </c>
      <c r="B6" s="4"/>
      <c r="C6" s="4"/>
      <c r="D6" s="4"/>
      <c r="E6" s="4"/>
      <c r="F6" s="5"/>
      <c r="G6" s="5"/>
      <c r="H6" s="2"/>
    </row>
    <row r="7" spans="1:8" ht="15.7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>
      <c r="A9" s="83" t="s">
        <v>10</v>
      </c>
      <c r="B9" s="13"/>
      <c r="C9" s="14"/>
      <c r="D9" s="88"/>
      <c r="E9" s="89"/>
      <c r="F9" s="89"/>
      <c r="G9" s="121"/>
      <c r="H9" s="15"/>
    </row>
    <row r="10" spans="1:8" ht="15.75">
      <c r="A10" s="83" t="s">
        <v>11</v>
      </c>
      <c r="B10" s="13"/>
      <c r="C10" s="14"/>
      <c r="D10" s="88">
        <v>5</v>
      </c>
      <c r="E10" s="89">
        <v>1354079</v>
      </c>
      <c r="F10" s="89">
        <v>107775.5</v>
      </c>
      <c r="G10" s="121">
        <f>F10/E10</f>
        <v>0.07959321428070297</v>
      </c>
      <c r="H10" s="15"/>
    </row>
    <row r="11" spans="1:8" ht="15.75">
      <c r="A11" s="83" t="s">
        <v>81</v>
      </c>
      <c r="B11" s="13"/>
      <c r="C11" s="14"/>
      <c r="D11" s="88">
        <v>1</v>
      </c>
      <c r="E11" s="89">
        <v>300246</v>
      </c>
      <c r="F11" s="89">
        <v>140039.6</v>
      </c>
      <c r="G11" s="121">
        <f>F11/E11</f>
        <v>0.4664162053782565</v>
      </c>
      <c r="H11" s="15"/>
    </row>
    <row r="12" spans="1:8" ht="15.75">
      <c r="A12" s="83" t="s">
        <v>25</v>
      </c>
      <c r="B12" s="13"/>
      <c r="C12" s="14"/>
      <c r="D12" s="88">
        <v>1</v>
      </c>
      <c r="E12" s="89">
        <v>278302</v>
      </c>
      <c r="F12" s="89">
        <v>97310</v>
      </c>
      <c r="G12" s="121">
        <f>F12/E12</f>
        <v>0.34965612895343906</v>
      </c>
      <c r="H12" s="15"/>
    </row>
    <row r="13" spans="1:8" ht="15.75">
      <c r="A13" s="83" t="s">
        <v>82</v>
      </c>
      <c r="B13" s="13"/>
      <c r="C13" s="14"/>
      <c r="D13" s="88">
        <v>26</v>
      </c>
      <c r="E13" s="89">
        <v>3669634</v>
      </c>
      <c r="F13" s="89">
        <v>926919.5</v>
      </c>
      <c r="G13" s="121">
        <f>F13/E13</f>
        <v>0.2525918116084601</v>
      </c>
      <c r="H13" s="15"/>
    </row>
    <row r="14" spans="1:8" ht="15.75">
      <c r="A14" s="83" t="s">
        <v>142</v>
      </c>
      <c r="B14" s="13"/>
      <c r="C14" s="14"/>
      <c r="D14" s="88">
        <v>1</v>
      </c>
      <c r="E14" s="89">
        <v>209868</v>
      </c>
      <c r="F14" s="89">
        <v>36360</v>
      </c>
      <c r="G14" s="121">
        <f>F14/E14</f>
        <v>0.17325175824804162</v>
      </c>
      <c r="H14" s="15"/>
    </row>
    <row r="15" spans="1:8" ht="15.75">
      <c r="A15" s="83" t="s">
        <v>130</v>
      </c>
      <c r="B15" s="13"/>
      <c r="C15" s="14"/>
      <c r="D15" s="88"/>
      <c r="E15" s="89"/>
      <c r="F15" s="89"/>
      <c r="G15" s="121"/>
      <c r="H15" s="15"/>
    </row>
    <row r="16" spans="1:8" ht="15.75">
      <c r="A16" s="83" t="s">
        <v>140</v>
      </c>
      <c r="B16" s="13"/>
      <c r="C16" s="14"/>
      <c r="D16" s="88">
        <v>1</v>
      </c>
      <c r="E16" s="89">
        <v>252871</v>
      </c>
      <c r="F16" s="89">
        <v>-12045</v>
      </c>
      <c r="G16" s="121">
        <f aca="true" t="shared" si="0" ref="G16:G22">F16/E16</f>
        <v>-0.047632982825235</v>
      </c>
      <c r="H16" s="15"/>
    </row>
    <row r="17" spans="1:8" ht="15.75">
      <c r="A17" s="83" t="s">
        <v>59</v>
      </c>
      <c r="B17" s="13"/>
      <c r="C17" s="14"/>
      <c r="D17" s="88"/>
      <c r="E17" s="89"/>
      <c r="F17" s="89"/>
      <c r="G17" s="121"/>
      <c r="H17" s="15"/>
    </row>
    <row r="18" spans="1:8" ht="15.75">
      <c r="A18" s="83" t="s">
        <v>14</v>
      </c>
      <c r="B18" s="13"/>
      <c r="C18" s="14"/>
      <c r="D18" s="88">
        <v>2</v>
      </c>
      <c r="E18" s="89">
        <v>1254506</v>
      </c>
      <c r="F18" s="89">
        <v>292333</v>
      </c>
      <c r="G18" s="121">
        <f t="shared" si="0"/>
        <v>0.23302638648200966</v>
      </c>
      <c r="H18" s="15"/>
    </row>
    <row r="19" spans="1:8" ht="15.75">
      <c r="A19" s="83" t="s">
        <v>15</v>
      </c>
      <c r="B19" s="13"/>
      <c r="C19" s="14"/>
      <c r="D19" s="88">
        <v>2</v>
      </c>
      <c r="E19" s="89">
        <v>1358445</v>
      </c>
      <c r="F19" s="89">
        <v>333515</v>
      </c>
      <c r="G19" s="121">
        <f t="shared" si="0"/>
        <v>0.24551233211502857</v>
      </c>
      <c r="H19" s="15"/>
    </row>
    <row r="20" spans="1:8" ht="15.75">
      <c r="A20" s="85" t="s">
        <v>144</v>
      </c>
      <c r="B20" s="13"/>
      <c r="C20" s="14"/>
      <c r="D20" s="88"/>
      <c r="E20" s="89"/>
      <c r="F20" s="89"/>
      <c r="G20" s="121"/>
      <c r="H20" s="15"/>
    </row>
    <row r="21" spans="1:8" ht="15.75">
      <c r="A21" s="83" t="s">
        <v>83</v>
      </c>
      <c r="B21" s="13"/>
      <c r="C21" s="14"/>
      <c r="D21" s="88">
        <v>3</v>
      </c>
      <c r="E21" s="89">
        <v>2041376</v>
      </c>
      <c r="F21" s="89">
        <v>295859.5</v>
      </c>
      <c r="G21" s="121">
        <f t="shared" si="0"/>
        <v>0.144931409010393</v>
      </c>
      <c r="H21" s="15"/>
    </row>
    <row r="22" spans="1:8" ht="15.75">
      <c r="A22" s="83" t="s">
        <v>113</v>
      </c>
      <c r="B22" s="13"/>
      <c r="C22" s="14"/>
      <c r="D22" s="88">
        <v>1</v>
      </c>
      <c r="E22" s="89">
        <v>380154</v>
      </c>
      <c r="F22" s="89">
        <v>134686</v>
      </c>
      <c r="G22" s="121">
        <f t="shared" si="0"/>
        <v>0.3542932600998543</v>
      </c>
      <c r="H22" s="15"/>
    </row>
    <row r="23" spans="1:8" ht="15.75">
      <c r="A23" s="83" t="s">
        <v>79</v>
      </c>
      <c r="B23" s="13"/>
      <c r="C23" s="14"/>
      <c r="D23" s="88"/>
      <c r="E23" s="89"/>
      <c r="F23" s="89"/>
      <c r="G23" s="121"/>
      <c r="H23" s="15"/>
    </row>
    <row r="24" spans="1:8" ht="15.75">
      <c r="A24" s="83" t="s">
        <v>84</v>
      </c>
      <c r="B24" s="13"/>
      <c r="C24" s="14"/>
      <c r="D24" s="88"/>
      <c r="E24" s="89"/>
      <c r="F24" s="89"/>
      <c r="G24" s="121"/>
      <c r="H24" s="15"/>
    </row>
    <row r="25" spans="1:8" ht="15.75">
      <c r="A25" s="84" t="s">
        <v>20</v>
      </c>
      <c r="B25" s="13"/>
      <c r="C25" s="14"/>
      <c r="D25" s="88">
        <v>6</v>
      </c>
      <c r="E25" s="89">
        <v>1110300</v>
      </c>
      <c r="F25" s="89">
        <v>202055</v>
      </c>
      <c r="G25" s="121">
        <f>F25/E25</f>
        <v>0.18198234711339278</v>
      </c>
      <c r="H25" s="15"/>
    </row>
    <row r="26" spans="1:8" ht="15.75">
      <c r="A26" s="84" t="s">
        <v>21</v>
      </c>
      <c r="B26" s="13"/>
      <c r="C26" s="14"/>
      <c r="D26" s="88">
        <v>17</v>
      </c>
      <c r="E26" s="89">
        <v>186377</v>
      </c>
      <c r="F26" s="89">
        <v>186377</v>
      </c>
      <c r="G26" s="121">
        <f>F26/E26</f>
        <v>1</v>
      </c>
      <c r="H26" s="15"/>
    </row>
    <row r="27" spans="1:8" ht="15.75">
      <c r="A27" s="85" t="s">
        <v>22</v>
      </c>
      <c r="B27" s="13"/>
      <c r="C27" s="14"/>
      <c r="D27" s="88"/>
      <c r="E27" s="89"/>
      <c r="F27" s="89"/>
      <c r="G27" s="121"/>
      <c r="H27" s="15"/>
    </row>
    <row r="28" spans="1:8" ht="15.75">
      <c r="A28" s="85" t="s">
        <v>23</v>
      </c>
      <c r="B28" s="13"/>
      <c r="C28" s="14"/>
      <c r="D28" s="88"/>
      <c r="E28" s="89">
        <v>56172</v>
      </c>
      <c r="F28" s="89">
        <v>-38051.4</v>
      </c>
      <c r="G28" s="121">
        <f>F28/E28</f>
        <v>-0.6774086733603931</v>
      </c>
      <c r="H28" s="15"/>
    </row>
    <row r="29" spans="1:8" ht="15.75">
      <c r="A29" s="85" t="s">
        <v>24</v>
      </c>
      <c r="B29" s="13"/>
      <c r="C29" s="14"/>
      <c r="D29" s="88"/>
      <c r="E29" s="89"/>
      <c r="F29" s="89"/>
      <c r="G29" s="121"/>
      <c r="H29" s="15"/>
    </row>
    <row r="30" spans="1:8" ht="15.75">
      <c r="A30" s="85" t="s">
        <v>121</v>
      </c>
      <c r="B30" s="13"/>
      <c r="C30" s="14"/>
      <c r="D30" s="88"/>
      <c r="E30" s="89"/>
      <c r="F30" s="89"/>
      <c r="G30" s="121"/>
      <c r="H30" s="15"/>
    </row>
    <row r="31" spans="1:8" ht="15.75">
      <c r="A31" s="85" t="s">
        <v>85</v>
      </c>
      <c r="B31" s="13"/>
      <c r="C31" s="14"/>
      <c r="D31" s="88">
        <v>2</v>
      </c>
      <c r="E31" s="89">
        <v>256890</v>
      </c>
      <c r="F31" s="89">
        <v>56299</v>
      </c>
      <c r="G31" s="121">
        <f>F31/E31</f>
        <v>0.2191560590135856</v>
      </c>
      <c r="H31" s="15"/>
    </row>
    <row r="32" spans="1:8" ht="15.75">
      <c r="A32" s="85" t="s">
        <v>136</v>
      </c>
      <c r="B32" s="13"/>
      <c r="C32" s="14"/>
      <c r="D32" s="88"/>
      <c r="E32" s="89"/>
      <c r="F32" s="89"/>
      <c r="G32" s="121"/>
      <c r="H32" s="15"/>
    </row>
    <row r="33" spans="1:8" ht="15.75">
      <c r="A33" s="85" t="s">
        <v>27</v>
      </c>
      <c r="B33" s="13"/>
      <c r="C33" s="14"/>
      <c r="D33" s="88">
        <v>2</v>
      </c>
      <c r="E33" s="89">
        <v>640836</v>
      </c>
      <c r="F33" s="89">
        <v>124078</v>
      </c>
      <c r="G33" s="121">
        <f>F33/E33</f>
        <v>0.1936189602331954</v>
      </c>
      <c r="H33" s="15"/>
    </row>
    <row r="34" spans="1:8" ht="15.75">
      <c r="A34" s="85" t="s">
        <v>86</v>
      </c>
      <c r="B34" s="13"/>
      <c r="C34" s="14"/>
      <c r="D34" s="88">
        <v>3</v>
      </c>
      <c r="E34" s="89">
        <v>1872123</v>
      </c>
      <c r="F34" s="89">
        <v>431579.5</v>
      </c>
      <c r="G34" s="121">
        <f>F34/E34</f>
        <v>0.23052945773327926</v>
      </c>
      <c r="H34" s="15"/>
    </row>
    <row r="35" spans="1:8" ht="15">
      <c r="A35" s="16" t="s">
        <v>28</v>
      </c>
      <c r="B35" s="13"/>
      <c r="C35" s="14"/>
      <c r="D35" s="92"/>
      <c r="E35" s="111">
        <v>16500</v>
      </c>
      <c r="F35" s="89">
        <v>2200</v>
      </c>
      <c r="G35" s="122"/>
      <c r="H35" s="15"/>
    </row>
    <row r="36" spans="1:8" ht="15">
      <c r="A36" s="16" t="s">
        <v>47</v>
      </c>
      <c r="B36" s="13"/>
      <c r="C36" s="14"/>
      <c r="D36" s="92"/>
      <c r="E36" s="111"/>
      <c r="F36" s="89"/>
      <c r="G36" s="122"/>
      <c r="H36" s="15"/>
    </row>
    <row r="37" spans="1:8" ht="15">
      <c r="A37" s="16" t="s">
        <v>30</v>
      </c>
      <c r="B37" s="13"/>
      <c r="C37" s="14"/>
      <c r="D37" s="92"/>
      <c r="E37" s="111"/>
      <c r="F37" s="89"/>
      <c r="G37" s="122"/>
      <c r="H37" s="15"/>
    </row>
    <row r="38" spans="1:8" ht="15">
      <c r="A38" s="17"/>
      <c r="B38" s="18"/>
      <c r="C38" s="14"/>
      <c r="D38" s="92"/>
      <c r="E38" s="112"/>
      <c r="F38" s="112"/>
      <c r="G38" s="122"/>
      <c r="H38" s="15"/>
    </row>
    <row r="39" spans="1:8" ht="15.75">
      <c r="A39" s="19" t="s">
        <v>31</v>
      </c>
      <c r="B39" s="20"/>
      <c r="C39" s="21"/>
      <c r="D39" s="96">
        <f>SUM(D9:D38)</f>
        <v>73</v>
      </c>
      <c r="E39" s="97">
        <f>SUM(E9:E38)</f>
        <v>15238679</v>
      </c>
      <c r="F39" s="97">
        <f>SUM(F9:F38)</f>
        <v>3317290.2</v>
      </c>
      <c r="G39" s="123">
        <f>F39/E39</f>
        <v>0.2176888298519839</v>
      </c>
      <c r="H39" s="15"/>
    </row>
    <row r="40" spans="1:8" ht="15.75">
      <c r="A40" s="22"/>
      <c r="B40" s="22"/>
      <c r="C40" s="22"/>
      <c r="D40" s="99"/>
      <c r="E40" s="100"/>
      <c r="F40" s="101"/>
      <c r="G40" s="101"/>
      <c r="H40" s="2"/>
    </row>
    <row r="41" spans="1:8" ht="18">
      <c r="A41" s="23" t="s">
        <v>32</v>
      </c>
      <c r="B41" s="24"/>
      <c r="C41" s="24"/>
      <c r="D41" s="102"/>
      <c r="E41" s="103"/>
      <c r="F41" s="104"/>
      <c r="G41" s="124"/>
      <c r="H41" s="2"/>
    </row>
    <row r="42" spans="1:8" ht="15.75">
      <c r="A42" s="26"/>
      <c r="B42" s="26"/>
      <c r="C42" s="26"/>
      <c r="D42" s="105"/>
      <c r="E42" s="102" t="s">
        <v>33</v>
      </c>
      <c r="F42" s="102" t="s">
        <v>33</v>
      </c>
      <c r="G42" s="125" t="s">
        <v>5</v>
      </c>
      <c r="H42" s="2"/>
    </row>
    <row r="43" spans="1:8" ht="15.75">
      <c r="A43" s="26"/>
      <c r="B43" s="26"/>
      <c r="C43" s="26"/>
      <c r="D43" s="105" t="s">
        <v>6</v>
      </c>
      <c r="E43" s="106" t="s">
        <v>34</v>
      </c>
      <c r="F43" s="104" t="s">
        <v>8</v>
      </c>
      <c r="G43" s="126" t="s">
        <v>35</v>
      </c>
      <c r="H43" s="2"/>
    </row>
    <row r="44" spans="1:8" ht="15.75">
      <c r="A44" s="27" t="s">
        <v>36</v>
      </c>
      <c r="B44" s="28"/>
      <c r="C44" s="14"/>
      <c r="D44" s="88">
        <v>116</v>
      </c>
      <c r="E44" s="89">
        <v>19967719.4</v>
      </c>
      <c r="F44" s="89">
        <v>1106286.05</v>
      </c>
      <c r="G44" s="121">
        <f>1-(+F44/E44)</f>
        <v>0.9445962742244866</v>
      </c>
      <c r="H44" s="15"/>
    </row>
    <row r="45" spans="1:8" ht="15.75">
      <c r="A45" s="27" t="s">
        <v>37</v>
      </c>
      <c r="B45" s="28"/>
      <c r="C45" s="14"/>
      <c r="D45" s="88">
        <v>3</v>
      </c>
      <c r="E45" s="89">
        <v>2072221.01</v>
      </c>
      <c r="F45" s="89">
        <v>205715.07</v>
      </c>
      <c r="G45" s="121">
        <f>1-(+F45/E45)</f>
        <v>0.9007272539911175</v>
      </c>
      <c r="H45" s="15"/>
    </row>
    <row r="46" spans="1:8" ht="15.75">
      <c r="A46" s="27" t="s">
        <v>38</v>
      </c>
      <c r="B46" s="28"/>
      <c r="C46" s="14"/>
      <c r="D46" s="88">
        <v>385</v>
      </c>
      <c r="E46" s="89">
        <v>32888692</v>
      </c>
      <c r="F46" s="89">
        <v>1762662.31</v>
      </c>
      <c r="G46" s="121">
        <f>1-(+F46/E46)</f>
        <v>0.9464052170271776</v>
      </c>
      <c r="H46" s="15"/>
    </row>
    <row r="47" spans="1:8" ht="15.75">
      <c r="A47" s="27" t="s">
        <v>39</v>
      </c>
      <c r="B47" s="28"/>
      <c r="C47" s="14"/>
      <c r="D47" s="88">
        <v>37</v>
      </c>
      <c r="E47" s="89">
        <v>4225395</v>
      </c>
      <c r="F47" s="89">
        <v>369576.55</v>
      </c>
      <c r="G47" s="121">
        <f>1-(+F47/E47)</f>
        <v>0.9125344376087916</v>
      </c>
      <c r="H47" s="15"/>
    </row>
    <row r="48" spans="1:8" ht="15.75">
      <c r="A48" s="27" t="s">
        <v>40</v>
      </c>
      <c r="B48" s="28"/>
      <c r="C48" s="14"/>
      <c r="D48" s="88">
        <v>141</v>
      </c>
      <c r="E48" s="89">
        <v>23952672.27</v>
      </c>
      <c r="F48" s="89">
        <v>1415558.99</v>
      </c>
      <c r="G48" s="121">
        <f>1-(+F48/E48)</f>
        <v>0.9409018344991533</v>
      </c>
      <c r="H48" s="15"/>
    </row>
    <row r="49" spans="1:8" ht="15.75">
      <c r="A49" s="27" t="s">
        <v>41</v>
      </c>
      <c r="B49" s="28"/>
      <c r="C49" s="14"/>
      <c r="D49" s="88"/>
      <c r="E49" s="89"/>
      <c r="F49" s="89"/>
      <c r="G49" s="121"/>
      <c r="H49" s="15"/>
    </row>
    <row r="50" spans="1:8" ht="15.75">
      <c r="A50" s="27" t="s">
        <v>42</v>
      </c>
      <c r="B50" s="28"/>
      <c r="C50" s="14"/>
      <c r="D50" s="88">
        <v>49</v>
      </c>
      <c r="E50" s="89">
        <v>7584540</v>
      </c>
      <c r="F50" s="89">
        <v>545122.21</v>
      </c>
      <c r="G50" s="121">
        <f>1-(+F50/E50)</f>
        <v>0.9281271889923449</v>
      </c>
      <c r="H50" s="15"/>
    </row>
    <row r="51" spans="1:8" ht="15.75">
      <c r="A51" s="27" t="s">
        <v>43</v>
      </c>
      <c r="B51" s="28"/>
      <c r="C51" s="14"/>
      <c r="D51" s="88">
        <v>8</v>
      </c>
      <c r="E51" s="89">
        <v>1774830</v>
      </c>
      <c r="F51" s="89">
        <v>59910</v>
      </c>
      <c r="G51" s="121">
        <f>1-(+F51/E51)</f>
        <v>0.9662446544176062</v>
      </c>
      <c r="H51" s="15"/>
    </row>
    <row r="52" spans="1:8" ht="15.75">
      <c r="A52" s="54" t="s">
        <v>44</v>
      </c>
      <c r="B52" s="28"/>
      <c r="C52" s="14"/>
      <c r="D52" s="88">
        <v>6</v>
      </c>
      <c r="E52" s="89">
        <v>558100</v>
      </c>
      <c r="F52" s="89">
        <v>19900</v>
      </c>
      <c r="G52" s="121">
        <f>1-(+F52/E52)</f>
        <v>0.9643433076509587</v>
      </c>
      <c r="H52" s="15"/>
    </row>
    <row r="53" spans="1:8" ht="15.75">
      <c r="A53" s="55" t="s">
        <v>64</v>
      </c>
      <c r="B53" s="28"/>
      <c r="C53" s="14"/>
      <c r="D53" s="88">
        <v>2</v>
      </c>
      <c r="E53" s="89">
        <v>119900</v>
      </c>
      <c r="F53" s="89">
        <v>4400</v>
      </c>
      <c r="G53" s="121">
        <f>1-(+F53/E53)</f>
        <v>0.963302752293578</v>
      </c>
      <c r="H53" s="15"/>
    </row>
    <row r="54" spans="1:8" ht="15.75">
      <c r="A54" s="27" t="s">
        <v>114</v>
      </c>
      <c r="B54" s="28"/>
      <c r="C54" s="14"/>
      <c r="D54" s="88">
        <v>1658</v>
      </c>
      <c r="E54" s="89">
        <v>112112919.83</v>
      </c>
      <c r="F54" s="89">
        <v>12867874.16</v>
      </c>
      <c r="G54" s="121">
        <f>1-(+F54/E54)</f>
        <v>0.8852239850722653</v>
      </c>
      <c r="H54" s="15"/>
    </row>
    <row r="55" spans="1:8" ht="15.75">
      <c r="A55" s="87" t="s">
        <v>115</v>
      </c>
      <c r="B55" s="30"/>
      <c r="C55" s="14"/>
      <c r="D55" s="88"/>
      <c r="E55" s="89"/>
      <c r="F55" s="89"/>
      <c r="G55" s="121"/>
      <c r="H55" s="15"/>
    </row>
    <row r="56" spans="1:8" ht="15">
      <c r="A56" s="31" t="s">
        <v>45</v>
      </c>
      <c r="B56" s="30"/>
      <c r="C56" s="14"/>
      <c r="D56" s="92"/>
      <c r="E56" s="112"/>
      <c r="F56" s="89"/>
      <c r="G56" s="122"/>
      <c r="H56" s="15"/>
    </row>
    <row r="57" spans="1:8" ht="15">
      <c r="A57" s="16" t="s">
        <v>46</v>
      </c>
      <c r="B57" s="28"/>
      <c r="C57" s="14"/>
      <c r="D57" s="92"/>
      <c r="E57" s="112"/>
      <c r="F57" s="89"/>
      <c r="G57" s="122"/>
      <c r="H57" s="15"/>
    </row>
    <row r="58" spans="1:8" ht="15">
      <c r="A58" s="16" t="s">
        <v>29</v>
      </c>
      <c r="B58" s="28"/>
      <c r="C58" s="14"/>
      <c r="D58" s="92"/>
      <c r="E58" s="111"/>
      <c r="F58" s="89"/>
      <c r="G58" s="122"/>
      <c r="H58" s="15"/>
    </row>
    <row r="59" spans="1:8" ht="15">
      <c r="A59" s="16" t="s">
        <v>30</v>
      </c>
      <c r="B59" s="28"/>
      <c r="C59" s="14"/>
      <c r="D59" s="92"/>
      <c r="E59" s="111"/>
      <c r="F59" s="89"/>
      <c r="G59" s="122"/>
      <c r="H59" s="15"/>
    </row>
    <row r="60" spans="1:8" ht="15.75">
      <c r="A60" s="32"/>
      <c r="B60" s="18"/>
      <c r="C60" s="14"/>
      <c r="D60" s="92"/>
      <c r="E60" s="95"/>
      <c r="F60" s="95"/>
      <c r="G60" s="122"/>
      <c r="H60" s="2"/>
    </row>
    <row r="61" spans="1:8" ht="15.75">
      <c r="A61" s="20" t="s">
        <v>48</v>
      </c>
      <c r="B61" s="20"/>
      <c r="C61" s="21"/>
      <c r="D61" s="96">
        <f>SUM(D44:D57)</f>
        <v>2405</v>
      </c>
      <c r="E61" s="97">
        <f>SUM(E44:E60)</f>
        <v>205256989.51</v>
      </c>
      <c r="F61" s="97">
        <f>SUM(F44:F60)</f>
        <v>18357005.34</v>
      </c>
      <c r="G61" s="127">
        <f>1-(+F61/E61)</f>
        <v>0.9105657479249658</v>
      </c>
      <c r="H61" s="2"/>
    </row>
    <row r="62" spans="1:8" ht="15">
      <c r="A62" s="33"/>
      <c r="B62" s="33"/>
      <c r="C62" s="33"/>
      <c r="D62" s="107"/>
      <c r="E62" s="108"/>
      <c r="F62" s="34"/>
      <c r="G62" s="34"/>
      <c r="H62" s="2"/>
    </row>
    <row r="63" spans="1:8" ht="18">
      <c r="A63" s="35" t="s">
        <v>49</v>
      </c>
      <c r="B63" s="36"/>
      <c r="C63" s="36"/>
      <c r="D63" s="109"/>
      <c r="E63" s="109"/>
      <c r="F63" s="110">
        <f>F61+F39</f>
        <v>21674295.54</v>
      </c>
      <c r="G63" s="109"/>
      <c r="H63" s="2"/>
    </row>
    <row r="64" spans="1:8" ht="18">
      <c r="A64" s="35"/>
      <c r="B64" s="36"/>
      <c r="C64" s="36"/>
      <c r="D64" s="36"/>
      <c r="E64" s="36"/>
      <c r="F64" s="37"/>
      <c r="G64" s="36"/>
      <c r="H64" s="2"/>
    </row>
    <row r="65" spans="1:8" ht="15.75">
      <c r="A65" s="4" t="s">
        <v>51</v>
      </c>
      <c r="B65" s="40"/>
      <c r="C65" s="40"/>
      <c r="D65" s="40"/>
      <c r="E65" s="40"/>
      <c r="F65" s="41"/>
      <c r="G65" s="40"/>
      <c r="H65" s="2"/>
    </row>
    <row r="66" spans="1:8" ht="15.75">
      <c r="A66" s="4" t="s">
        <v>52</v>
      </c>
      <c r="B66" s="40"/>
      <c r="C66" s="40"/>
      <c r="D66" s="40"/>
      <c r="E66" s="40"/>
      <c r="F66" s="41"/>
      <c r="G66" s="40"/>
      <c r="H66" s="2"/>
    </row>
    <row r="67" spans="1:8" ht="15.75">
      <c r="A67" s="4"/>
      <c r="B67" s="40"/>
      <c r="C67" s="40"/>
      <c r="D67" s="40"/>
      <c r="E67" s="40"/>
      <c r="F67" s="41"/>
      <c r="G67" s="40"/>
      <c r="H67" s="2"/>
    </row>
    <row r="68" spans="1:8" ht="18">
      <c r="A68" s="42" t="s">
        <v>53</v>
      </c>
      <c r="B68" s="39"/>
      <c r="C68" s="39"/>
      <c r="D68" s="39"/>
      <c r="E68" s="39"/>
      <c r="F68" s="37"/>
      <c r="G68" s="39"/>
      <c r="H68" s="2"/>
    </row>
    <row r="69" spans="1:8" ht="18">
      <c r="A69" s="43"/>
      <c r="B69" s="39"/>
      <c r="C69" s="39"/>
      <c r="D69" s="39"/>
      <c r="E69" s="37"/>
      <c r="F69" s="2"/>
      <c r="G69" s="2"/>
      <c r="H69" s="2"/>
    </row>
    <row r="70" spans="1:8" ht="18">
      <c r="A70" s="43"/>
      <c r="B70" s="39"/>
      <c r="C70" s="39"/>
      <c r="D70" s="39"/>
      <c r="E70" s="44"/>
      <c r="F70" s="2"/>
      <c r="G70" s="2"/>
      <c r="H70" s="2"/>
    </row>
    <row r="71" spans="1:8" ht="18">
      <c r="A71" s="43"/>
      <c r="B71" s="39"/>
      <c r="C71" s="39"/>
      <c r="D71" s="39"/>
      <c r="E71" s="45"/>
      <c r="F71" s="2"/>
      <c r="G71" s="2"/>
      <c r="H71" s="2"/>
    </row>
    <row r="72" spans="1:8" ht="18">
      <c r="A72" s="43"/>
      <c r="B72" s="39"/>
      <c r="C72" s="39"/>
      <c r="D72" s="39"/>
      <c r="E72" s="46"/>
      <c r="F72" s="2"/>
      <c r="G72" s="2"/>
      <c r="H72" s="2"/>
    </row>
    <row r="73" spans="1:8" ht="18">
      <c r="A73" s="43"/>
      <c r="B73" s="39"/>
      <c r="C73" s="39"/>
      <c r="D73" s="39"/>
      <c r="E73" s="37"/>
      <c r="F73" s="2"/>
      <c r="G73" s="2"/>
      <c r="H73" s="2"/>
    </row>
    <row r="74" spans="1:8" ht="18">
      <c r="A74" s="43"/>
      <c r="B74" s="39"/>
      <c r="C74" s="39"/>
      <c r="D74" s="39"/>
      <c r="E74" s="37"/>
      <c r="F74" s="2"/>
      <c r="G74" s="2"/>
      <c r="H74" s="2"/>
    </row>
    <row r="75" spans="1:8" ht="18">
      <c r="A75" s="43"/>
      <c r="B75" s="39"/>
      <c r="C75" s="39"/>
      <c r="D75" s="39"/>
      <c r="E75" s="44"/>
      <c r="F75" s="2"/>
      <c r="G75" s="2"/>
      <c r="H75" s="2"/>
    </row>
    <row r="76" spans="1:8" ht="18">
      <c r="A76" s="43"/>
      <c r="B76" s="39"/>
      <c r="C76" s="39"/>
      <c r="D76" s="39"/>
      <c r="E76" s="45"/>
      <c r="F76" s="2"/>
      <c r="G76" s="2"/>
      <c r="H76" s="2"/>
    </row>
    <row r="77" spans="1:8" ht="18">
      <c r="A77" s="43"/>
      <c r="B77" s="39"/>
      <c r="C77" s="39"/>
      <c r="D77" s="39"/>
      <c r="E77" s="45"/>
      <c r="F77" s="2"/>
      <c r="G77" s="2"/>
      <c r="H77" s="2"/>
    </row>
    <row r="78" spans="1:8" ht="18">
      <c r="A78" s="43"/>
      <c r="B78" s="39"/>
      <c r="C78" s="39"/>
      <c r="D78" s="39"/>
      <c r="E78" s="45"/>
      <c r="F78" s="2"/>
      <c r="G78" s="2"/>
      <c r="H78" s="2"/>
    </row>
    <row r="79" spans="1:8" ht="18">
      <c r="A79" s="43"/>
      <c r="B79" s="39"/>
      <c r="C79" s="39"/>
      <c r="D79" s="39"/>
      <c r="E79" s="47"/>
      <c r="F79" s="2"/>
      <c r="G79" s="2"/>
      <c r="H79" s="2"/>
    </row>
    <row r="80" spans="1:8" ht="18">
      <c r="A80" s="43"/>
      <c r="B80" s="39"/>
      <c r="C80" s="39"/>
      <c r="D80" s="39"/>
      <c r="E80" s="39"/>
      <c r="F80" s="2"/>
      <c r="G80" s="2"/>
      <c r="H80" s="2"/>
    </row>
    <row r="81" spans="1:8" ht="15.75">
      <c r="A81" s="48"/>
      <c r="B81" s="2"/>
      <c r="C81" s="2"/>
      <c r="D81" s="2"/>
      <c r="E81" s="2"/>
      <c r="F81" s="2"/>
      <c r="G81" s="2"/>
      <c r="H81" s="2"/>
    </row>
  </sheetData>
  <sheetProtection/>
  <printOptions horizontalCentered="1"/>
  <pageMargins left="0.20625" right="0.5" top="0.319444444444444" bottom="0.25" header="0.5" footer="0.5"/>
  <pageSetup horizontalDpi="600" verticalDpi="600" orientation="landscape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Jennifer Goforth</dc:creator>
  <cp:keywords/>
  <dc:description/>
  <cp:lastModifiedBy>webteam-prod</cp:lastModifiedBy>
  <cp:lastPrinted>2013-01-09T15:16:35Z</cp:lastPrinted>
  <dcterms:created xsi:type="dcterms:W3CDTF">2012-06-07T14:04:25Z</dcterms:created>
  <dcterms:modified xsi:type="dcterms:W3CDTF">2018-11-08T20:45:27Z</dcterms:modified>
  <cp:category/>
  <cp:version/>
  <cp:contentType/>
  <cp:contentStatus/>
</cp:coreProperties>
</file>