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35" windowWidth="7845" windowHeight="4080" activeTab="0"/>
  </bookViews>
  <sheets>
    <sheet name="ARG" sheetId="1" r:id="rId1"/>
    <sheet name="LADYLUCK" sheetId="2" r:id="rId2"/>
    <sheet name="HOLLYWOOD" sheetId="3" r:id="rId3"/>
    <sheet name="HARNKC" sheetId="4" r:id="rId4"/>
    <sheet name="ISLE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CAPE" sheetId="13" r:id="rId13"/>
    <sheet name="STATE TOTALS" sheetId="14" r:id="rId14"/>
  </sheets>
  <definedNames>
    <definedName name="_xlnm.Print_Area" localSheetId="13">'STATE TOTALS'!$A$1:$C$20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<sst xmlns="http://schemas.openxmlformats.org/spreadsheetml/2006/main" count="931" uniqueCount="149">
  <si>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</si>
  <si>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</si>
  <si>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</si>
  <si>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</si>
  <si>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</si>
  <si>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</si>
  <si>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</si>
  <si>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</si>
  <si>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</si>
  <si>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</si>
  <si>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</si>
  <si>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</si>
  <si>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</si>
  <si>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</si>
  <si>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</si>
  <si>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</si>
  <si>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</si>
  <si>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</si>
  <si>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</si>
  <si>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</si>
  <si>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</si>
  <si>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</si>
  <si>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</si>
  <si>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</si>
  <si>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</si>
  <si>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</si>
  <si>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</si>
  <si>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</si>
  <si>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</si>
  <si>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</si>
  <si>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</si>
  <si>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</si>
  <si>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</si>
  <si>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>SLOT</t>
  </si>
  <si>
    <t>HANDLE</t>
  </si>
  <si>
    <t>PAYOUT % (1)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</si>
  <si>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</si>
  <si>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</si>
  <si>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</si>
  <si>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</si>
  <si>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</si>
  <si>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</si>
  <si>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</si>
  <si>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</si>
  <si>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</si>
  <si>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</si>
  <si>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</si>
  <si>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</si>
  <si>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</si>
  <si>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</si>
  <si>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</si>
  <si>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</si>
  <si>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</si>
  <si>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</si>
  <si>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BOAT:  ISLE OF CAPRI-LADY LUCK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</si>
  <si>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</si>
  <si>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</si>
  <si>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</si>
  <si>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</si>
  <si>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</si>
  <si>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</si>
  <si>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</si>
  <si>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</si>
  <si>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</si>
  <si>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</si>
  <si>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</si>
  <si>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</si>
  <si>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>BOAT:     HARRAHS N. KANSAS CITY</t>
  </si>
  <si>
    <t>BOAT:    ISLE OF CAPRI - KC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</si>
  <si>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</si>
  <si>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</si>
  <si>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</si>
  <si>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</si>
  <si>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</si>
  <si>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 xml:space="preserve">   4 Card Poker</t>
  </si>
  <si>
    <t>BOAT:     AMERISTAR KC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</si>
  <si>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</si>
  <si>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</si>
  <si>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</si>
  <si>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</si>
  <si>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</si>
  <si>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</si>
  <si>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</si>
  <si>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</si>
  <si>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Ten Hand Holdem</t>
  </si>
  <si>
    <t xml:space="preserve">   EZ Pai Gow Poker</t>
  </si>
  <si>
    <t xml:space="preserve">   EZ Baccarat</t>
  </si>
  <si>
    <t>BOAT:     RIVER CITY</t>
  </si>
  <si>
    <t xml:space="preserve">   Bonus Craps</t>
  </si>
  <si>
    <t xml:space="preserve">   Let It Ride 3 Card Bonus</t>
  </si>
  <si>
    <t xml:space="preserve">   Blackjack Switch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</si>
  <si>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</si>
  <si>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</si>
  <si>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</si>
  <si>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</si>
  <si>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</si>
  <si>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</si>
  <si>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</si>
  <si>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</si>
  <si>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</si>
  <si>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</si>
  <si>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</si>
  <si>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</si>
  <si>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</si>
  <si>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Three Card Poker Progressive</t>
  </si>
  <si>
    <t xml:space="preserve">   Lunar Poker</t>
  </si>
  <si>
    <t>BOAT: ISLE OF CAPRI-CAPE GIRARDEAU</t>
  </si>
  <si>
    <t xml:space="preserve">   Super 7</t>
  </si>
  <si>
    <t xml:space="preserve">   Three Card Poker</t>
  </si>
  <si>
    <t xml:space="preserve">   Bix Six Wheel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</si>
  <si>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</si>
  <si>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</si>
  <si>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</si>
  <si>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</si>
  <si>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</si>
  <si>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</si>
  <si>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</si>
  <si>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</si>
  <si>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</si>
  <si>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</si>
  <si>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</si>
  <si>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</si>
  <si>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</si>
  <si>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</si>
  <si>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</si>
  <si>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3 Card Poker</t>
  </si>
  <si>
    <t xml:space="preserve">   DJ Wild</t>
  </si>
  <si>
    <t xml:space="preserve">   Texas Ultimate</t>
  </si>
  <si>
    <t xml:space="preserve">   Four Card Prime</t>
  </si>
  <si>
    <t xml:space="preserve">   4 Card Frenzy</t>
  </si>
  <si>
    <t xml:space="preserve">   Cajun Stud Poker</t>
  </si>
  <si>
    <t xml:space="preserve">   Cajun Stud</t>
  </si>
  <si>
    <t xml:space="preserve">   Mini Bac Dragon Bonus</t>
  </si>
  <si>
    <t xml:space="preserve">   Heads Up Hold'em</t>
  </si>
  <si>
    <t xml:space="preserve">   Pick Em &amp; Bet Em</t>
  </si>
  <si>
    <t xml:space="preserve">   21 plus 3 Extreme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</si>
  <si>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</si>
  <si>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</si>
  <si>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</si>
  <si>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</si>
  <si>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Free Bet Blackjack</t>
  </si>
  <si>
    <t xml:space="preserve">   Sic Bo</t>
  </si>
  <si>
    <t xml:space="preserve">   DJ Wild Poker</t>
  </si>
  <si>
    <t xml:space="preserve">   Fortune 7</t>
  </si>
  <si>
    <t xml:space="preserve">   Dai Baccarat</t>
  </si>
  <si>
    <t xml:space="preserve">   Dai Bac</t>
  </si>
  <si>
    <t xml:space="preserve">   Four Card Frenzy</t>
  </si>
  <si>
    <t xml:space="preserve">   Criss Cross Poker</t>
  </si>
  <si>
    <t>MONTH ENDED:    JUNE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</si>
</sst>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_);[Red]\(#,##0.000\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8"/>
      <name val="Arial"/>
      <family val="0"/>
    </font>
    <font>
      <b/>
      <u val="single"/>
      <sz val="18"/>
      <name val="Arial"/>
      <family val="0"/>
    </font>
    <font>
      <u val="single"/>
      <sz val="12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sz val="10"/>
      <name val="Arial"/>
      <family val="0"/>
    </font>
    <font>
      <sz val="11"/>
      <name val="Arial"/>
      <family val="0"/>
    </font>
    <font>
      <b/>
      <sz val="11"/>
      <color indexed="8"/>
      <name val="Arial"/>
      <family val="0"/>
    </font>
    <font>
      <i/>
      <sz val="11"/>
      <name val="Arial"/>
      <family val="0"/>
    </font>
    <font>
      <b/>
      <sz val="12"/>
      <name val="Arial"/>
      <family val="0"/>
    </font>
    <font>
      <b/>
      <u val="single"/>
      <sz val="14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u val="single"/>
      <sz val="12"/>
      <name val="Arial"/>
      <family val="0"/>
    </font>
    <font>
      <b/>
      <u val="single"/>
      <sz val="16"/>
      <name val="Arial"/>
      <family val="0"/>
    </font>
    <font>
      <b/>
      <sz val="16"/>
      <name val="Arial"/>
      <family val="0"/>
    </font>
    <font>
      <sz val="8"/>
      <name val="Arial"/>
      <family val="0"/>
    </font>
    <font>
      <b/>
      <u val="single"/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7">
    <xf numFmtId="0" fontId="5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NumberFormat="1" applyFont="1" applyFill="1" applyAlignment="1">
      <alignment horizontal="centerContinuous"/>
    </xf>
    <xf numFmtId="0" fontId="11" fillId="0" borderId="10" xfId="0" applyNumberFormat="1" applyFont="1" applyBorder="1" applyAlignment="1" applyProtection="1">
      <alignment/>
      <protection locked="0"/>
    </xf>
    <xf numFmtId="0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164" fontId="12" fillId="0" borderId="12" xfId="0" applyNumberFormat="1" applyFon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4" fontId="12" fillId="0" borderId="12" xfId="0" applyNumberFormat="1" applyFont="1" applyBorder="1" applyAlignment="1" applyProtection="1">
      <alignment/>
      <protection locked="0"/>
    </xf>
    <xf numFmtId="0" fontId="14" fillId="0" borderId="12" xfId="0" applyNumberFormat="1" applyFont="1" applyBorder="1" applyAlignment="1">
      <alignment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4" fontId="12" fillId="33" borderId="12" xfId="0" applyNumberFormat="1" applyFont="1" applyFill="1" applyBorder="1" applyAlignment="1" applyProtection="1">
      <alignment/>
      <protection locked="0"/>
    </xf>
    <xf numFmtId="164" fontId="12" fillId="34" borderId="12" xfId="0" applyNumberFormat="1" applyFont="1" applyFill="1" applyBorder="1" applyAlignment="1" applyProtection="1">
      <alignment/>
      <protection locked="0"/>
    </xf>
    <xf numFmtId="0" fontId="14" fillId="34" borderId="12" xfId="0" applyNumberFormat="1" applyFont="1" applyFill="1" applyBorder="1" applyAlignment="1">
      <alignment/>
    </xf>
    <xf numFmtId="0" fontId="12" fillId="34" borderId="10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/>
      <protection locked="0"/>
    </xf>
    <xf numFmtId="0" fontId="15" fillId="0" borderId="10" xfId="0" applyNumberFormat="1" applyFont="1" applyBorder="1" applyAlignment="1">
      <alignment horizontal="left"/>
    </xf>
    <xf numFmtId="0" fontId="15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3" fontId="15" fillId="33" borderId="12" xfId="0" applyNumberFormat="1" applyFont="1" applyFill="1" applyBorder="1" applyAlignment="1">
      <alignment horizontal="center"/>
    </xf>
    <xf numFmtId="4" fontId="15" fillId="33" borderId="12" xfId="0" applyNumberFormat="1" applyFont="1" applyFill="1" applyBorder="1" applyAlignment="1">
      <alignment/>
    </xf>
    <xf numFmtId="164" fontId="15" fillId="0" borderId="12" xfId="0" applyNumberFormat="1" applyFont="1" applyBorder="1" applyAlignment="1" applyProtection="1">
      <alignment/>
      <protection locked="0"/>
    </xf>
    <xf numFmtId="0" fontId="12" fillId="0" borderId="0" xfId="0" applyNumberFormat="1" applyFont="1" applyAlignment="1">
      <alignment/>
    </xf>
    <xf numFmtId="0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centerContinuous"/>
    </xf>
    <xf numFmtId="0" fontId="16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center"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0" fillId="33" borderId="12" xfId="0" applyNumberFormat="1" applyFont="1" applyFill="1" applyBorder="1" applyAlignment="1" applyProtection="1">
      <alignment/>
      <protection locked="0"/>
    </xf>
    <xf numFmtId="0" fontId="12" fillId="33" borderId="10" xfId="0" applyNumberFormat="1" applyFont="1" applyFill="1" applyBorder="1" applyAlignment="1" applyProtection="1">
      <alignment/>
      <protection locked="0"/>
    </xf>
    <xf numFmtId="0" fontId="10" fillId="33" borderId="12" xfId="0" applyNumberFormat="1" applyFont="1" applyFill="1" applyBorder="1" applyAlignment="1" applyProtection="1">
      <alignment horizontal="left"/>
      <protection locked="0"/>
    </xf>
    <xf numFmtId="0" fontId="12" fillId="33" borderId="10" xfId="0" applyNumberFormat="1" applyFont="1" applyFill="1" applyBorder="1" applyAlignment="1" applyProtection="1">
      <alignment horizontal="centerContinuous"/>
      <protection locked="0"/>
    </xf>
    <xf numFmtId="0" fontId="14" fillId="0" borderId="12" xfId="0" applyNumberFormat="1" applyFont="1" applyBorder="1" applyAlignment="1">
      <alignment horizontal="left"/>
    </xf>
    <xf numFmtId="0" fontId="10" fillId="34" borderId="12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Alignment="1">
      <alignment/>
    </xf>
    <xf numFmtId="0" fontId="1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4" fontId="15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4" fontId="1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164" fontId="15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0" fontId="12" fillId="33" borderId="12" xfId="0" applyNumberFormat="1" applyFont="1" applyFill="1" applyBorder="1" applyAlignment="1" applyProtection="1">
      <alignment/>
      <protection locked="0"/>
    </xf>
    <xf numFmtId="40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1" fillId="0" borderId="10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NumberFormat="1" applyFont="1" applyAlignment="1" applyProtection="1">
      <alignment/>
      <protection locked="0"/>
    </xf>
    <xf numFmtId="8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Alignment="1">
      <alignment/>
    </xf>
    <xf numFmtId="0" fontId="0" fillId="0" borderId="0" xfId="0" applyAlignment="1">
      <alignment/>
    </xf>
    <xf numFmtId="0" fontId="21" fillId="0" borderId="13" xfId="0" applyNumberFormat="1" applyFont="1" applyBorder="1" applyAlignment="1">
      <alignment/>
    </xf>
    <xf numFmtId="3" fontId="18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21" fillId="0" borderId="16" xfId="0" applyNumberFormat="1" applyFont="1" applyBorder="1" applyAlignment="1">
      <alignment/>
    </xf>
    <xf numFmtId="4" fontId="18" fillId="0" borderId="12" xfId="0" applyNumberFormat="1" applyFont="1" applyBorder="1" applyAlignment="1">
      <alignment horizontal="center"/>
    </xf>
    <xf numFmtId="164" fontId="18" fillId="0" borderId="12" xfId="0" applyNumberFormat="1" applyFont="1" applyBorder="1" applyAlignment="1">
      <alignment horizontal="center"/>
    </xf>
    <xf numFmtId="0" fontId="21" fillId="35" borderId="16" xfId="0" applyNumberFormat="1" applyFont="1" applyFill="1" applyBorder="1" applyAlignment="1">
      <alignment/>
    </xf>
    <xf numFmtId="4" fontId="17" fillId="35" borderId="12" xfId="0" applyNumberFormat="1" applyFont="1" applyFill="1" applyBorder="1" applyAlignment="1">
      <alignment horizontal="center"/>
    </xf>
    <xf numFmtId="3" fontId="18" fillId="0" borderId="12" xfId="0" applyNumberFormat="1" applyFont="1" applyBorder="1" applyAlignment="1">
      <alignment horizontal="center"/>
    </xf>
    <xf numFmtId="164" fontId="18" fillId="35" borderId="12" xfId="0" applyNumberFormat="1" applyFont="1" applyFill="1" applyBorder="1" applyAlignment="1">
      <alignment horizontal="center"/>
    </xf>
    <xf numFmtId="0" fontId="18" fillId="0" borderId="17" xfId="0" applyNumberFormat="1" applyFont="1" applyBorder="1" applyAlignment="1">
      <alignment/>
    </xf>
    <xf numFmtId="0" fontId="17" fillId="0" borderId="17" xfId="0" applyNumberFormat="1" applyFont="1" applyBorder="1" applyAlignment="1">
      <alignment/>
    </xf>
    <xf numFmtId="0" fontId="19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7" fillId="33" borderId="0" xfId="0" applyNumberFormat="1" applyFont="1" applyFill="1" applyAlignment="1">
      <alignment/>
    </xf>
    <xf numFmtId="0" fontId="12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23" fillId="0" borderId="0" xfId="0" applyNumberFormat="1" applyFont="1" applyAlignment="1">
      <alignment/>
    </xf>
    <xf numFmtId="164" fontId="15" fillId="0" borderId="18" xfId="0" applyNumberFormat="1" applyFont="1" applyBorder="1" applyAlignment="1" applyProtection="1">
      <alignment/>
      <protection locked="0"/>
    </xf>
    <xf numFmtId="4" fontId="10" fillId="0" borderId="0" xfId="0" applyNumberFormat="1" applyFont="1" applyBorder="1" applyAlignment="1">
      <alignment horizontal="centerContinuous"/>
    </xf>
    <xf numFmtId="0" fontId="10" fillId="33" borderId="0" xfId="0" applyNumberFormat="1" applyFont="1" applyFill="1" applyBorder="1" applyAlignment="1">
      <alignment horizontal="center"/>
    </xf>
    <xf numFmtId="4" fontId="10" fillId="0" borderId="19" xfId="0" applyNumberFormat="1" applyFont="1" applyBorder="1" applyAlignment="1">
      <alignment horizontal="centerContinuous"/>
    </xf>
    <xf numFmtId="164" fontId="15" fillId="0" borderId="20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>
      <alignment/>
    </xf>
    <xf numFmtId="0" fontId="13" fillId="0" borderId="12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  <xf numFmtId="10" fontId="12" fillId="0" borderId="12" xfId="0" applyNumberFormat="1" applyFont="1" applyBorder="1" applyAlignment="1" applyProtection="1">
      <alignment/>
      <protection locked="0"/>
    </xf>
    <xf numFmtId="4" fontId="12" fillId="36" borderId="12" xfId="0" applyNumberFormat="1" applyFont="1" applyFill="1" applyBorder="1" applyAlignment="1" applyProtection="1">
      <alignment/>
      <protection locked="0"/>
    </xf>
    <xf numFmtId="3" fontId="12" fillId="36" borderId="12" xfId="0" applyNumberFormat="1" applyFont="1" applyFill="1" applyBorder="1" applyAlignment="1" applyProtection="1">
      <alignment horizontal="center"/>
      <protection locked="0"/>
    </xf>
    <xf numFmtId="164" fontId="12" fillId="36" borderId="12" xfId="0" applyNumberFormat="1" applyFont="1" applyFill="1" applyBorder="1" applyAlignment="1" applyProtection="1">
      <alignment/>
      <protection locked="0"/>
    </xf>
    <xf numFmtId="164" fontId="12" fillId="0" borderId="18" xfId="0" applyNumberFormat="1" applyFont="1" applyBorder="1" applyAlignment="1" applyProtection="1">
      <alignment/>
      <protection locked="0"/>
    </xf>
    <xf numFmtId="164" fontId="12" fillId="34" borderId="18" xfId="0" applyNumberFormat="1" applyFont="1" applyFill="1" applyBorder="1" applyAlignment="1" applyProtection="1">
      <alignment/>
      <protection locked="0"/>
    </xf>
    <xf numFmtId="40" fontId="12" fillId="36" borderId="12" xfId="0" applyNumberFormat="1" applyFont="1" applyFill="1" applyBorder="1" applyAlignment="1" applyProtection="1">
      <alignment/>
      <protection locked="0"/>
    </xf>
    <xf numFmtId="40" fontId="12" fillId="0" borderId="12" xfId="0" applyNumberFormat="1" applyFont="1" applyFill="1" applyBorder="1" applyAlignment="1" applyProtection="1">
      <alignment/>
      <protection locked="0"/>
    </xf>
    <xf numFmtId="3" fontId="12" fillId="0" borderId="21" xfId="0" applyNumberFormat="1" applyFont="1" applyBorder="1" applyAlignment="1" applyProtection="1">
      <alignment horizontal="center"/>
      <protection locked="0"/>
    </xf>
    <xf numFmtId="40" fontId="12" fillId="0" borderId="21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  <xf numFmtId="0" fontId="10" fillId="33" borderId="21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">
        <v>148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6"/>
      <c r="F9" s="16"/>
      <c r="G9" s="17"/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122</v>
      </c>
      <c r="B11" s="13"/>
      <c r="C11" s="14"/>
      <c r="D11" s="15">
        <v>4</v>
      </c>
      <c r="E11" s="16">
        <v>907045</v>
      </c>
      <c r="F11" s="16">
        <v>192130</v>
      </c>
      <c r="G11" s="17">
        <f>F11/E11</f>
        <v>0.21181970023537972</v>
      </c>
      <c r="H11" s="18"/>
    </row>
    <row r="12" spans="1:8" ht="15.75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>
      <c r="A13" s="112" t="s">
        <v>131</v>
      </c>
      <c r="B13" s="13"/>
      <c r="C13" s="14"/>
      <c r="D13" s="15">
        <v>1</v>
      </c>
      <c r="E13" s="16">
        <v>44455</v>
      </c>
      <c r="F13" s="16">
        <v>9773</v>
      </c>
      <c r="G13" s="17">
        <f>F13/E13</f>
        <v>0.21984028793161625</v>
      </c>
      <c r="H13" s="18"/>
    </row>
    <row r="14" spans="1:8" ht="15.75">
      <c r="A14" s="112" t="s">
        <v>57</v>
      </c>
      <c r="B14" s="13"/>
      <c r="C14" s="14"/>
      <c r="D14" s="15"/>
      <c r="E14" s="16"/>
      <c r="F14" s="16"/>
      <c r="G14" s="17"/>
      <c r="H14" s="18"/>
    </row>
    <row r="15" spans="1:8" ht="15.75">
      <c r="A15" s="112" t="s">
        <v>136</v>
      </c>
      <c r="B15" s="13"/>
      <c r="C15" s="14"/>
      <c r="D15" s="15">
        <v>1</v>
      </c>
      <c r="E15" s="16">
        <v>235720</v>
      </c>
      <c r="F15" s="16">
        <v>81121.5</v>
      </c>
      <c r="G15" s="17">
        <f>F15/E15</f>
        <v>0.3441434753096895</v>
      </c>
      <c r="H15" s="18"/>
    </row>
    <row r="16" spans="1:8" ht="15.75">
      <c r="A16" s="112" t="s">
        <v>143</v>
      </c>
      <c r="B16" s="13"/>
      <c r="C16" s="14"/>
      <c r="D16" s="15">
        <v>1</v>
      </c>
      <c r="E16" s="16">
        <v>99567</v>
      </c>
      <c r="F16" s="16">
        <v>14149</v>
      </c>
      <c r="G16" s="17">
        <f>F16/E16</f>
        <v>0.1421053160183595</v>
      </c>
      <c r="H16" s="18"/>
    </row>
    <row r="17" spans="1:8" ht="15.75">
      <c r="A17" s="112" t="s">
        <v>13</v>
      </c>
      <c r="B17" s="13"/>
      <c r="C17" s="14"/>
      <c r="D17" s="15"/>
      <c r="E17" s="16"/>
      <c r="F17" s="16"/>
      <c r="G17" s="17"/>
      <c r="H17" s="18"/>
    </row>
    <row r="18" spans="1:8" ht="15.75">
      <c r="A18" s="112" t="s">
        <v>14</v>
      </c>
      <c r="B18" s="13"/>
      <c r="C18" s="14"/>
      <c r="D18" s="15">
        <v>2</v>
      </c>
      <c r="E18" s="16">
        <v>735927</v>
      </c>
      <c r="F18" s="16">
        <v>57070.5</v>
      </c>
      <c r="G18" s="17">
        <f>F18/E18</f>
        <v>0.0775491319111814</v>
      </c>
      <c r="H18" s="18"/>
    </row>
    <row r="19" spans="1:8" ht="15.75">
      <c r="A19" s="112" t="s">
        <v>15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16</v>
      </c>
      <c r="B20" s="13"/>
      <c r="C20" s="14"/>
      <c r="D20" s="15">
        <v>1</v>
      </c>
      <c r="E20" s="16">
        <v>501077</v>
      </c>
      <c r="F20" s="16">
        <v>213726.5</v>
      </c>
      <c r="G20" s="17">
        <f aca="true" t="shared" si="0" ref="G20:G25">F20/E20</f>
        <v>0.42653424523576217</v>
      </c>
      <c r="H20" s="18"/>
    </row>
    <row r="21" spans="1:8" ht="15.75">
      <c r="A21" s="112" t="s">
        <v>145</v>
      </c>
      <c r="B21" s="13"/>
      <c r="C21" s="14"/>
      <c r="D21" s="15">
        <v>1</v>
      </c>
      <c r="E21" s="16">
        <v>304313</v>
      </c>
      <c r="F21" s="16">
        <v>-10072.5</v>
      </c>
      <c r="G21" s="17">
        <f t="shared" si="0"/>
        <v>-0.03309914463069274</v>
      </c>
      <c r="H21" s="18"/>
    </row>
    <row r="22" spans="1:8" ht="15.75">
      <c r="A22" s="112" t="s">
        <v>60</v>
      </c>
      <c r="B22" s="13"/>
      <c r="C22" s="14"/>
      <c r="D22" s="15"/>
      <c r="E22" s="16"/>
      <c r="F22" s="16"/>
      <c r="G22" s="17"/>
      <c r="H22" s="18"/>
    </row>
    <row r="23" spans="1:8" ht="15.75">
      <c r="A23" s="112" t="s">
        <v>18</v>
      </c>
      <c r="B23" s="13"/>
      <c r="C23" s="14"/>
      <c r="D23" s="15">
        <v>5</v>
      </c>
      <c r="E23" s="16">
        <v>3473605</v>
      </c>
      <c r="F23" s="16">
        <v>337815.5</v>
      </c>
      <c r="G23" s="17">
        <f t="shared" si="0"/>
        <v>0.09725213431003238</v>
      </c>
      <c r="H23" s="18"/>
    </row>
    <row r="24" spans="1:8" ht="15.75">
      <c r="A24" s="112" t="s">
        <v>19</v>
      </c>
      <c r="B24" s="13"/>
      <c r="C24" s="14"/>
      <c r="D24" s="15">
        <v>2</v>
      </c>
      <c r="E24" s="16">
        <v>185561</v>
      </c>
      <c r="F24" s="16">
        <v>44504</v>
      </c>
      <c r="G24" s="17">
        <f t="shared" si="0"/>
        <v>0.23983487909636184</v>
      </c>
      <c r="H24" s="18"/>
    </row>
    <row r="25" spans="1:8" ht="15.75">
      <c r="A25" s="113" t="s">
        <v>20</v>
      </c>
      <c r="B25" s="13"/>
      <c r="C25" s="14"/>
      <c r="D25" s="15">
        <v>3</v>
      </c>
      <c r="E25" s="16">
        <v>527987</v>
      </c>
      <c r="F25" s="16">
        <v>125547</v>
      </c>
      <c r="G25" s="17">
        <f t="shared" si="0"/>
        <v>0.23778426362770297</v>
      </c>
      <c r="H25" s="18"/>
    </row>
    <row r="26" spans="1:8" ht="15.75">
      <c r="A26" s="113" t="s">
        <v>21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22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23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24</v>
      </c>
      <c r="B29" s="13"/>
      <c r="C29" s="14"/>
      <c r="D29" s="15">
        <v>1</v>
      </c>
      <c r="E29" s="19">
        <v>49329</v>
      </c>
      <c r="F29" s="19">
        <v>20426</v>
      </c>
      <c r="G29" s="17">
        <f>F29/E29</f>
        <v>0.41407691216120335</v>
      </c>
      <c r="H29" s="18"/>
    </row>
    <row r="30" spans="1:8" ht="15.75">
      <c r="A30" s="114" t="s">
        <v>25</v>
      </c>
      <c r="B30" s="13"/>
      <c r="C30" s="14"/>
      <c r="D30" s="15">
        <v>1</v>
      </c>
      <c r="E30" s="19">
        <v>257825</v>
      </c>
      <c r="F30" s="16">
        <v>85706</v>
      </c>
      <c r="G30" s="17">
        <f>F30/E30</f>
        <v>0.3324192766411326</v>
      </c>
      <c r="H30" s="18"/>
    </row>
    <row r="31" spans="1:8" ht="15.75">
      <c r="A31" s="114" t="s">
        <v>26</v>
      </c>
      <c r="B31" s="13"/>
      <c r="C31" s="14"/>
      <c r="D31" s="15">
        <v>16</v>
      </c>
      <c r="E31" s="19">
        <v>2472162</v>
      </c>
      <c r="F31" s="19">
        <v>440659</v>
      </c>
      <c r="G31" s="17">
        <f>F31/E31</f>
        <v>0.17824843193933085</v>
      </c>
      <c r="H31" s="18"/>
    </row>
    <row r="32" spans="1:8" ht="15.75">
      <c r="A32" s="114" t="s">
        <v>138</v>
      </c>
      <c r="B32" s="13"/>
      <c r="C32" s="14"/>
      <c r="D32" s="15"/>
      <c r="E32" s="19"/>
      <c r="F32" s="19"/>
      <c r="G32" s="17"/>
      <c r="H32" s="18"/>
    </row>
    <row r="33" spans="1:8" ht="15.75">
      <c r="A33" s="114" t="s">
        <v>113</v>
      </c>
      <c r="B33" s="13"/>
      <c r="C33" s="14"/>
      <c r="D33" s="15">
        <v>1</v>
      </c>
      <c r="E33" s="19">
        <v>196958</v>
      </c>
      <c r="F33" s="19">
        <v>49817</v>
      </c>
      <c r="G33" s="17">
        <f>F33/E33</f>
        <v>0.2529320971983875</v>
      </c>
      <c r="H33" s="18"/>
    </row>
    <row r="34" spans="1:8" ht="15.75">
      <c r="A34" s="114" t="s">
        <v>27</v>
      </c>
      <c r="B34" s="13"/>
      <c r="C34" s="14"/>
      <c r="D34" s="15">
        <v>1</v>
      </c>
      <c r="E34" s="19">
        <v>169138</v>
      </c>
      <c r="F34" s="19">
        <v>49949.5</v>
      </c>
      <c r="G34" s="17">
        <f>F34/E34</f>
        <v>0.29531802433515825</v>
      </c>
      <c r="H34" s="18"/>
    </row>
    <row r="35" spans="1:8" ht="15">
      <c r="A35" s="20" t="s">
        <v>28</v>
      </c>
      <c r="B35" s="13"/>
      <c r="C35" s="14"/>
      <c r="D35" s="21"/>
      <c r="E35" s="22"/>
      <c r="F35" s="16"/>
      <c r="G35" s="23"/>
      <c r="H35" s="18"/>
    </row>
    <row r="36" spans="1:8" ht="15">
      <c r="A36" s="20" t="s">
        <v>29</v>
      </c>
      <c r="B36" s="13"/>
      <c r="C36" s="14"/>
      <c r="D36" s="21"/>
      <c r="E36" s="22"/>
      <c r="F36" s="19"/>
      <c r="G36" s="23"/>
      <c r="H36" s="18"/>
    </row>
    <row r="37" spans="1:8" ht="15">
      <c r="A37" s="20" t="s">
        <v>30</v>
      </c>
      <c r="B37" s="13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31</v>
      </c>
      <c r="B39" s="28"/>
      <c r="C39" s="29"/>
      <c r="D39" s="30">
        <f>SUM(D9:D38)</f>
        <v>41</v>
      </c>
      <c r="E39" s="31">
        <f>SUM(E9:E38)</f>
        <v>10160669</v>
      </c>
      <c r="F39" s="31">
        <f>SUM(F9:F38)</f>
        <v>1712322</v>
      </c>
      <c r="G39" s="32">
        <f>F39/E39</f>
        <v>0.16852453317788424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32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33</v>
      </c>
      <c r="F42" s="39" t="s">
        <v>33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34</v>
      </c>
      <c r="F43" s="41" t="s">
        <v>8</v>
      </c>
      <c r="G43" s="41" t="s">
        <v>35</v>
      </c>
      <c r="H43" s="2"/>
    </row>
    <row r="44" spans="1:8" ht="15.75">
      <c r="A44" s="45" t="s">
        <v>36</v>
      </c>
      <c r="B44" s="46"/>
      <c r="C44" s="14"/>
      <c r="D44" s="15">
        <v>126</v>
      </c>
      <c r="E44" s="16">
        <v>12795235.1</v>
      </c>
      <c r="F44" s="16">
        <v>743112.11</v>
      </c>
      <c r="G44" s="17">
        <f aca="true" t="shared" si="1" ref="G44:G50">1-(+F44/E44)</f>
        <v>0.9419227466949787</v>
      </c>
      <c r="H44" s="18"/>
    </row>
    <row r="45" spans="1:8" ht="15.75">
      <c r="A45" s="45" t="s">
        <v>37</v>
      </c>
      <c r="B45" s="46"/>
      <c r="C45" s="14"/>
      <c r="D45" s="15">
        <v>10</v>
      </c>
      <c r="E45" s="16">
        <v>1712980.86</v>
      </c>
      <c r="F45" s="16">
        <v>213655.01</v>
      </c>
      <c r="G45" s="17">
        <f t="shared" si="1"/>
        <v>0.8752729729858161</v>
      </c>
      <c r="H45" s="18"/>
    </row>
    <row r="46" spans="1:8" ht="15.75">
      <c r="A46" s="45" t="s">
        <v>38</v>
      </c>
      <c r="B46" s="46"/>
      <c r="C46" s="14"/>
      <c r="D46" s="15">
        <v>133</v>
      </c>
      <c r="E46" s="16">
        <v>9274854.9</v>
      </c>
      <c r="F46" s="16">
        <v>659062.39</v>
      </c>
      <c r="G46" s="17">
        <f t="shared" si="1"/>
        <v>0.9289409487150037</v>
      </c>
      <c r="H46" s="18"/>
    </row>
    <row r="47" spans="1:8" ht="15.75">
      <c r="A47" s="45" t="s">
        <v>39</v>
      </c>
      <c r="B47" s="46"/>
      <c r="C47" s="14"/>
      <c r="D47" s="15">
        <v>9</v>
      </c>
      <c r="E47" s="16">
        <v>1404027.5</v>
      </c>
      <c r="F47" s="16">
        <v>67368.37</v>
      </c>
      <c r="G47" s="17">
        <f t="shared" si="1"/>
        <v>0.9520177703072055</v>
      </c>
      <c r="H47" s="18"/>
    </row>
    <row r="48" spans="1:8" ht="15.75">
      <c r="A48" s="45" t="s">
        <v>40</v>
      </c>
      <c r="B48" s="46"/>
      <c r="C48" s="14"/>
      <c r="D48" s="15">
        <v>153</v>
      </c>
      <c r="E48" s="16">
        <v>12158169.64</v>
      </c>
      <c r="F48" s="16">
        <v>1134014.1</v>
      </c>
      <c r="G48" s="17">
        <f t="shared" si="1"/>
        <v>0.9067282219628578</v>
      </c>
      <c r="H48" s="18"/>
    </row>
    <row r="49" spans="1:8" ht="15.75">
      <c r="A49" s="45" t="s">
        <v>41</v>
      </c>
      <c r="B49" s="46"/>
      <c r="C49" s="14"/>
      <c r="D49" s="15">
        <v>10</v>
      </c>
      <c r="E49" s="16">
        <v>2216781</v>
      </c>
      <c r="F49" s="16">
        <v>146689</v>
      </c>
      <c r="G49" s="17">
        <f t="shared" si="1"/>
        <v>0.9338279243642019</v>
      </c>
      <c r="H49" s="18"/>
    </row>
    <row r="50" spans="1:8" ht="15.75">
      <c r="A50" s="45" t="s">
        <v>42</v>
      </c>
      <c r="B50" s="46"/>
      <c r="C50" s="14"/>
      <c r="D50" s="15">
        <v>21</v>
      </c>
      <c r="E50" s="16">
        <v>2414027</v>
      </c>
      <c r="F50" s="16">
        <v>196932.49</v>
      </c>
      <c r="G50" s="17">
        <f t="shared" si="1"/>
        <v>0.9184215876624412</v>
      </c>
      <c r="H50" s="18"/>
    </row>
    <row r="51" spans="1:8" ht="15.75">
      <c r="A51" s="45" t="s">
        <v>43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44</v>
      </c>
      <c r="B52" s="46"/>
      <c r="C52" s="14"/>
      <c r="D52" s="15">
        <v>1</v>
      </c>
      <c r="E52" s="16">
        <v>59275</v>
      </c>
      <c r="F52" s="16">
        <v>13650</v>
      </c>
      <c r="G52" s="17">
        <f>1-(+F52/E52)</f>
        <v>0.7697174188106284</v>
      </c>
      <c r="H52" s="18"/>
    </row>
    <row r="53" spans="1:8" ht="15.75">
      <c r="A53" s="47" t="s">
        <v>65</v>
      </c>
      <c r="B53" s="48"/>
      <c r="C53" s="14"/>
      <c r="D53" s="15">
        <v>1003</v>
      </c>
      <c r="E53" s="16">
        <v>75731522</v>
      </c>
      <c r="F53" s="16">
        <v>8984193.69</v>
      </c>
      <c r="G53" s="17">
        <f>1-(+F53/E53)</f>
        <v>0.8813678445548737</v>
      </c>
      <c r="H53" s="18"/>
    </row>
    <row r="54" spans="1:8" ht="15.75">
      <c r="A54" s="47" t="s">
        <v>66</v>
      </c>
      <c r="B54" s="48"/>
      <c r="C54" s="14"/>
      <c r="D54" s="15"/>
      <c r="E54" s="16"/>
      <c r="F54" s="16"/>
      <c r="G54" s="17"/>
      <c r="H54" s="18"/>
    </row>
    <row r="55" spans="1:8" ht="15">
      <c r="A55" s="49" t="s">
        <v>45</v>
      </c>
      <c r="B55" s="48"/>
      <c r="C55" s="14"/>
      <c r="D55" s="21"/>
      <c r="E55" s="26"/>
      <c r="F55" s="16"/>
      <c r="G55" s="23"/>
      <c r="H55" s="18"/>
    </row>
    <row r="56" spans="1:8" ht="15">
      <c r="A56" s="20" t="s">
        <v>46</v>
      </c>
      <c r="B56" s="46"/>
      <c r="C56" s="14"/>
      <c r="D56" s="21"/>
      <c r="E56" s="26"/>
      <c r="F56" s="16"/>
      <c r="G56" s="23"/>
      <c r="H56" s="18"/>
    </row>
    <row r="57" spans="1:8" ht="15">
      <c r="A57" s="20" t="s">
        <v>47</v>
      </c>
      <c r="B57" s="46"/>
      <c r="C57" s="14"/>
      <c r="D57" s="21"/>
      <c r="E57" s="22"/>
      <c r="F57" s="19"/>
      <c r="G57" s="23"/>
      <c r="H57" s="18"/>
    </row>
    <row r="58" spans="1:8" ht="15">
      <c r="A58" s="20" t="s">
        <v>30</v>
      </c>
      <c r="B58" s="46"/>
      <c r="C58" s="14"/>
      <c r="D58" s="21"/>
      <c r="E58" s="22"/>
      <c r="F58" s="19"/>
      <c r="G58" s="23"/>
      <c r="H58" s="18"/>
    </row>
    <row r="59" spans="1:8" ht="15.75">
      <c r="A59" s="50"/>
      <c r="B59" s="25"/>
      <c r="C59" s="14"/>
      <c r="D59" s="21"/>
      <c r="E59" s="26"/>
      <c r="F59" s="26"/>
      <c r="G59" s="23"/>
      <c r="H59" s="18"/>
    </row>
    <row r="60" spans="1:8" ht="15.75">
      <c r="A60" s="28" t="s">
        <v>48</v>
      </c>
      <c r="B60" s="28"/>
      <c r="C60" s="29"/>
      <c r="D60" s="30">
        <f>SUM(D44:D56)</f>
        <v>1466</v>
      </c>
      <c r="E60" s="31">
        <f>SUM(E44:E59)</f>
        <v>117766873</v>
      </c>
      <c r="F60" s="31">
        <f>SUM(F44:F59)</f>
        <v>12158677.16</v>
      </c>
      <c r="G60" s="32">
        <f>1-(+F60/E60)</f>
        <v>0.896756389549377</v>
      </c>
      <c r="H60" s="18"/>
    </row>
    <row r="61" spans="1:8" ht="15">
      <c r="A61" s="51"/>
      <c r="B61" s="51"/>
      <c r="C61" s="51"/>
      <c r="D61" s="52"/>
      <c r="E61" s="53"/>
      <c r="F61" s="54"/>
      <c r="G61" s="54"/>
      <c r="H61" s="2"/>
    </row>
    <row r="62" spans="1:8" ht="18">
      <c r="A62" s="55" t="s">
        <v>49</v>
      </c>
      <c r="B62" s="56"/>
      <c r="C62" s="56"/>
      <c r="D62" s="56"/>
      <c r="E62" s="56"/>
      <c r="F62" s="57">
        <f>F60+F39</f>
        <v>13870999.16</v>
      </c>
      <c r="G62" s="56"/>
      <c r="H62" s="2"/>
    </row>
    <row r="63" spans="1:8" ht="18">
      <c r="A63" s="58"/>
      <c r="B63" s="59"/>
      <c r="C63" s="59"/>
      <c r="D63" s="59"/>
      <c r="E63" s="59"/>
      <c r="F63" s="57"/>
      <c r="G63" s="59"/>
      <c r="H63" s="2"/>
    </row>
    <row r="64" spans="1:8" ht="15.75">
      <c r="A64" s="4" t="s">
        <v>50</v>
      </c>
      <c r="B64" s="60"/>
      <c r="C64" s="60"/>
      <c r="D64" s="60"/>
      <c r="E64" s="60"/>
      <c r="F64" s="61"/>
      <c r="G64" s="60"/>
      <c r="H64" s="2"/>
    </row>
    <row r="65" spans="1:8" ht="15.75">
      <c r="A65" s="4" t="s">
        <v>51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52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53</v>
      </c>
      <c r="B68" s="59"/>
      <c r="C68" s="59"/>
      <c r="D68" s="59"/>
      <c r="E68" s="59"/>
      <c r="F68" s="57"/>
      <c r="G68" s="59"/>
      <c r="H68" s="2"/>
    </row>
    <row r="69" spans="1:8" ht="18">
      <c r="A69" s="63"/>
      <c r="B69" s="59"/>
      <c r="C69" s="59"/>
      <c r="D69" s="59"/>
      <c r="E69" s="57"/>
      <c r="F69" s="2"/>
      <c r="G69" s="2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64"/>
      <c r="F71" s="2"/>
      <c r="G71" s="2"/>
      <c r="H71" s="2"/>
    </row>
    <row r="72" spans="1:8" ht="18">
      <c r="A72" s="63"/>
      <c r="B72" s="59"/>
      <c r="C72" s="59"/>
      <c r="D72" s="59"/>
      <c r="E72" s="65"/>
      <c r="F72" s="2"/>
      <c r="G72" s="2"/>
      <c r="H72" s="2"/>
    </row>
    <row r="73" spans="1:8" ht="18">
      <c r="A73" s="63"/>
      <c r="B73" s="59"/>
      <c r="C73" s="59"/>
      <c r="D73" s="59"/>
      <c r="E73" s="66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64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7"/>
      <c r="F80" s="2"/>
      <c r="G80" s="2"/>
      <c r="H80" s="2"/>
    </row>
    <row r="81" spans="1:8" ht="18">
      <c r="A81" s="63"/>
      <c r="B81" s="59"/>
      <c r="C81" s="59"/>
      <c r="D81" s="59"/>
      <c r="E81" s="59"/>
      <c r="F81" s="2"/>
      <c r="G81" s="2"/>
      <c r="H81" s="2"/>
    </row>
    <row r="82" spans="1:8" ht="15.75">
      <c r="A82" s="6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JUNE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91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6"/>
      <c r="F9" s="16"/>
      <c r="G9" s="119"/>
      <c r="H9" s="18"/>
    </row>
    <row r="10" spans="1:8" ht="15.75">
      <c r="A10" s="112" t="s">
        <v>11</v>
      </c>
      <c r="B10" s="13"/>
      <c r="C10" s="14"/>
      <c r="D10" s="15">
        <v>3</v>
      </c>
      <c r="E10" s="16">
        <v>1249604</v>
      </c>
      <c r="F10" s="16">
        <v>156562.5</v>
      </c>
      <c r="G10" s="119">
        <f>F10/E10</f>
        <v>0.12528969177435412</v>
      </c>
      <c r="H10" s="18"/>
    </row>
    <row r="11" spans="1:8" ht="15.75">
      <c r="A11" s="112" t="s">
        <v>141</v>
      </c>
      <c r="B11" s="13"/>
      <c r="C11" s="14"/>
      <c r="D11" s="15"/>
      <c r="E11" s="16"/>
      <c r="F11" s="16"/>
      <c r="G11" s="119"/>
      <c r="H11" s="18"/>
    </row>
    <row r="12" spans="1:8" ht="15.75">
      <c r="A12" s="112" t="s">
        <v>25</v>
      </c>
      <c r="B12" s="13"/>
      <c r="C12" s="14"/>
      <c r="D12" s="15">
        <v>1</v>
      </c>
      <c r="E12" s="16">
        <v>133582</v>
      </c>
      <c r="F12" s="16">
        <v>51245</v>
      </c>
      <c r="G12" s="119">
        <f>F12/E12</f>
        <v>0.3836220448862871</v>
      </c>
      <c r="H12" s="18"/>
    </row>
    <row r="13" spans="1:8" ht="15.75">
      <c r="A13" s="112" t="s">
        <v>82</v>
      </c>
      <c r="B13" s="13"/>
      <c r="C13" s="14"/>
      <c r="D13" s="15"/>
      <c r="E13" s="16"/>
      <c r="F13" s="16"/>
      <c r="G13" s="119"/>
      <c r="H13" s="18"/>
    </row>
    <row r="14" spans="1:8" ht="15.75">
      <c r="A14" s="112" t="s">
        <v>122</v>
      </c>
      <c r="B14" s="13"/>
      <c r="C14" s="14"/>
      <c r="D14" s="15"/>
      <c r="E14" s="16"/>
      <c r="F14" s="16"/>
      <c r="G14" s="119"/>
      <c r="H14" s="18"/>
    </row>
    <row r="15" spans="1:8" ht="15.75">
      <c r="A15" s="112" t="s">
        <v>124</v>
      </c>
      <c r="B15" s="13"/>
      <c r="C15" s="14"/>
      <c r="D15" s="15">
        <v>21</v>
      </c>
      <c r="E15" s="16">
        <v>3610734</v>
      </c>
      <c r="F15" s="16">
        <v>719679</v>
      </c>
      <c r="G15" s="119">
        <f>F15/E15</f>
        <v>0.19931653785629183</v>
      </c>
      <c r="H15" s="18"/>
    </row>
    <row r="16" spans="1:8" ht="15.75">
      <c r="A16" s="112" t="s">
        <v>128</v>
      </c>
      <c r="B16" s="13"/>
      <c r="C16" s="14"/>
      <c r="D16" s="15"/>
      <c r="E16" s="16"/>
      <c r="F16" s="16"/>
      <c r="G16" s="119"/>
      <c r="H16" s="18"/>
    </row>
    <row r="17" spans="1:8" ht="15.75">
      <c r="A17" s="112" t="s">
        <v>88</v>
      </c>
      <c r="B17" s="13"/>
      <c r="C17" s="14"/>
      <c r="D17" s="15">
        <v>1</v>
      </c>
      <c r="E17" s="16">
        <v>983654</v>
      </c>
      <c r="F17" s="16">
        <v>283959</v>
      </c>
      <c r="G17" s="119">
        <f>F17/E17</f>
        <v>0.28867772611101056</v>
      </c>
      <c r="H17" s="18"/>
    </row>
    <row r="18" spans="1:8" ht="15.75">
      <c r="A18" s="114" t="s">
        <v>131</v>
      </c>
      <c r="B18" s="13"/>
      <c r="C18" s="14"/>
      <c r="D18" s="15"/>
      <c r="E18" s="16"/>
      <c r="F18" s="16"/>
      <c r="G18" s="119"/>
      <c r="H18" s="18"/>
    </row>
    <row r="19" spans="1:8" ht="15.75">
      <c r="A19" s="112" t="s">
        <v>15</v>
      </c>
      <c r="B19" s="13"/>
      <c r="C19" s="14"/>
      <c r="D19" s="15">
        <v>4</v>
      </c>
      <c r="E19" s="16">
        <v>1461369</v>
      </c>
      <c r="F19" s="16">
        <v>113271</v>
      </c>
      <c r="G19" s="119">
        <f>F19/E19</f>
        <v>0.07751019762975675</v>
      </c>
      <c r="H19" s="18"/>
    </row>
    <row r="20" spans="1:8" ht="15.75">
      <c r="A20" s="112" t="s">
        <v>63</v>
      </c>
      <c r="B20" s="13"/>
      <c r="C20" s="14"/>
      <c r="D20" s="15">
        <v>1</v>
      </c>
      <c r="E20" s="16">
        <v>19395</v>
      </c>
      <c r="F20" s="16">
        <v>4388</v>
      </c>
      <c r="G20" s="119">
        <f>F20/E20</f>
        <v>0.2262438772879608</v>
      </c>
      <c r="H20" s="18"/>
    </row>
    <row r="21" spans="1:8" ht="15.75">
      <c r="A21" s="112" t="s">
        <v>113</v>
      </c>
      <c r="B21" s="13"/>
      <c r="C21" s="14"/>
      <c r="D21" s="15">
        <v>1</v>
      </c>
      <c r="E21" s="16">
        <v>167499</v>
      </c>
      <c r="F21" s="16">
        <v>66807</v>
      </c>
      <c r="G21" s="119">
        <f>F21/E21</f>
        <v>0.3988501423889098</v>
      </c>
      <c r="H21" s="18"/>
    </row>
    <row r="22" spans="1:8" ht="15.75">
      <c r="A22" s="112" t="s">
        <v>19</v>
      </c>
      <c r="B22" s="13"/>
      <c r="C22" s="14"/>
      <c r="D22" s="15"/>
      <c r="E22" s="16"/>
      <c r="F22" s="16"/>
      <c r="G22" s="119"/>
      <c r="H22" s="18"/>
    </row>
    <row r="23" spans="1:8" ht="15.75">
      <c r="A23" s="112" t="s">
        <v>133</v>
      </c>
      <c r="B23" s="13"/>
      <c r="C23" s="14"/>
      <c r="D23" s="15"/>
      <c r="E23" s="16"/>
      <c r="F23" s="16"/>
      <c r="G23" s="119"/>
      <c r="H23" s="18"/>
    </row>
    <row r="24" spans="1:8" ht="15.75">
      <c r="A24" s="112" t="s">
        <v>18</v>
      </c>
      <c r="B24" s="13"/>
      <c r="C24" s="14"/>
      <c r="D24" s="15">
        <v>1</v>
      </c>
      <c r="E24" s="16">
        <v>127854</v>
      </c>
      <c r="F24" s="16">
        <v>28467.5</v>
      </c>
      <c r="G24" s="119">
        <f>F24/E24</f>
        <v>0.22265631110485398</v>
      </c>
      <c r="H24" s="18"/>
    </row>
    <row r="25" spans="1:8" ht="15.75">
      <c r="A25" s="113" t="s">
        <v>20</v>
      </c>
      <c r="B25" s="13"/>
      <c r="C25" s="14"/>
      <c r="D25" s="15">
        <v>5</v>
      </c>
      <c r="E25" s="16">
        <v>1087335</v>
      </c>
      <c r="F25" s="16">
        <v>204348</v>
      </c>
      <c r="G25" s="119">
        <f>F25/E25</f>
        <v>0.1879347211301025</v>
      </c>
      <c r="H25" s="18"/>
    </row>
    <row r="26" spans="1:8" ht="15.75">
      <c r="A26" s="113" t="s">
        <v>21</v>
      </c>
      <c r="B26" s="13"/>
      <c r="C26" s="14"/>
      <c r="D26" s="15">
        <v>10</v>
      </c>
      <c r="E26" s="16">
        <v>134450</v>
      </c>
      <c r="F26" s="16">
        <v>134450</v>
      </c>
      <c r="G26" s="119">
        <f>F26/E26</f>
        <v>1</v>
      </c>
      <c r="H26" s="18"/>
    </row>
    <row r="27" spans="1:8" ht="15.75">
      <c r="A27" s="114" t="s">
        <v>22</v>
      </c>
      <c r="B27" s="13"/>
      <c r="C27" s="14"/>
      <c r="D27" s="15"/>
      <c r="E27" s="16"/>
      <c r="F27" s="16"/>
      <c r="G27" s="119"/>
      <c r="H27" s="18"/>
    </row>
    <row r="28" spans="1:8" ht="15.75">
      <c r="A28" s="114" t="s">
        <v>23</v>
      </c>
      <c r="B28" s="13"/>
      <c r="C28" s="14"/>
      <c r="D28" s="15"/>
      <c r="E28" s="16">
        <v>32357</v>
      </c>
      <c r="F28" s="16">
        <v>6707</v>
      </c>
      <c r="G28" s="119">
        <f aca="true" t="shared" si="0" ref="G28:G34">F28/E28</f>
        <v>0.20728126834997063</v>
      </c>
      <c r="H28" s="18"/>
    </row>
    <row r="29" spans="1:8" ht="15.75">
      <c r="A29" s="114" t="s">
        <v>24</v>
      </c>
      <c r="B29" s="13"/>
      <c r="C29" s="14"/>
      <c r="D29" s="15">
        <v>1</v>
      </c>
      <c r="E29" s="16">
        <v>163637</v>
      </c>
      <c r="F29" s="16">
        <v>62747.28</v>
      </c>
      <c r="G29" s="119">
        <f t="shared" si="0"/>
        <v>0.3834541087895769</v>
      </c>
      <c r="H29" s="18"/>
    </row>
    <row r="30" spans="1:8" ht="15.75">
      <c r="A30" s="114" t="s">
        <v>73</v>
      </c>
      <c r="B30" s="13"/>
      <c r="C30" s="14"/>
      <c r="D30" s="15">
        <v>1</v>
      </c>
      <c r="E30" s="16">
        <v>584943</v>
      </c>
      <c r="F30" s="16">
        <v>335957</v>
      </c>
      <c r="G30" s="119">
        <f t="shared" si="0"/>
        <v>0.5743414315582885</v>
      </c>
      <c r="H30" s="18"/>
    </row>
    <row r="31" spans="1:8" ht="15.75">
      <c r="A31" s="114" t="s">
        <v>90</v>
      </c>
      <c r="B31" s="13"/>
      <c r="C31" s="14"/>
      <c r="D31" s="15">
        <v>1</v>
      </c>
      <c r="E31" s="16">
        <v>235511</v>
      </c>
      <c r="F31" s="16">
        <v>54677.5</v>
      </c>
      <c r="G31" s="119">
        <f t="shared" si="0"/>
        <v>0.23216537656415198</v>
      </c>
      <c r="H31" s="18"/>
    </row>
    <row r="32" spans="1:8" ht="15.75">
      <c r="A32" s="114" t="s">
        <v>126</v>
      </c>
      <c r="B32" s="13"/>
      <c r="C32" s="14"/>
      <c r="D32" s="15"/>
      <c r="E32" s="16"/>
      <c r="F32" s="16"/>
      <c r="G32" s="119"/>
      <c r="H32" s="18"/>
    </row>
    <row r="33" spans="1:8" ht="15.75">
      <c r="A33" s="114" t="s">
        <v>27</v>
      </c>
      <c r="B33" s="13"/>
      <c r="C33" s="14"/>
      <c r="D33" s="15">
        <v>2</v>
      </c>
      <c r="E33" s="16">
        <v>315805</v>
      </c>
      <c r="F33" s="16">
        <v>113240.83</v>
      </c>
      <c r="G33" s="119">
        <f t="shared" si="0"/>
        <v>0.3585783315653647</v>
      </c>
      <c r="H33" s="18"/>
    </row>
    <row r="34" spans="1:8" ht="15.75">
      <c r="A34" s="114" t="s">
        <v>86</v>
      </c>
      <c r="B34" s="13"/>
      <c r="C34" s="14"/>
      <c r="D34" s="15">
        <v>5</v>
      </c>
      <c r="E34" s="16">
        <v>2874983</v>
      </c>
      <c r="F34" s="16">
        <v>275834</v>
      </c>
      <c r="G34" s="119">
        <f t="shared" si="0"/>
        <v>0.09594282818367969</v>
      </c>
      <c r="H34" s="18"/>
    </row>
    <row r="35" spans="1:8" ht="15">
      <c r="A35" s="20" t="s">
        <v>28</v>
      </c>
      <c r="B35" s="13"/>
      <c r="C35" s="14"/>
      <c r="D35" s="21"/>
      <c r="E35" s="70">
        <v>20345</v>
      </c>
      <c r="F35" s="16">
        <v>4069</v>
      </c>
      <c r="G35" s="120"/>
      <c r="H35" s="18"/>
    </row>
    <row r="36" spans="1:8" ht="15">
      <c r="A36" s="20" t="s">
        <v>47</v>
      </c>
      <c r="B36" s="13"/>
      <c r="C36" s="14"/>
      <c r="D36" s="21"/>
      <c r="E36" s="70"/>
      <c r="F36" s="16"/>
      <c r="G36" s="120"/>
      <c r="H36" s="18"/>
    </row>
    <row r="37" spans="1:8" ht="15">
      <c r="A37" s="20" t="s">
        <v>30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31</v>
      </c>
      <c r="B39" s="28"/>
      <c r="C39" s="29"/>
      <c r="D39" s="30">
        <f>SUM(D9:D38)</f>
        <v>58</v>
      </c>
      <c r="E39" s="31">
        <f>SUM(E9:E38)</f>
        <v>13203057</v>
      </c>
      <c r="F39" s="31">
        <f>SUM(F9:F38)</f>
        <v>2616409.6100000003</v>
      </c>
      <c r="G39" s="107">
        <f>F39/E39</f>
        <v>0.1981669555770304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32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33</v>
      </c>
      <c r="F42" s="39" t="s">
        <v>33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34</v>
      </c>
      <c r="F43" s="41" t="s">
        <v>8</v>
      </c>
      <c r="G43" s="110" t="s">
        <v>35</v>
      </c>
      <c r="H43" s="2"/>
    </row>
    <row r="44" spans="1:8" ht="15.75">
      <c r="A44" s="45" t="s">
        <v>36</v>
      </c>
      <c r="B44" s="46"/>
      <c r="C44" s="14"/>
      <c r="D44" s="15">
        <v>82</v>
      </c>
      <c r="E44" s="122">
        <v>9819896.95</v>
      </c>
      <c r="F44" s="16">
        <v>482170.13</v>
      </c>
      <c r="G44" s="119">
        <f>1-(+F44/E44)</f>
        <v>0.9508986568336646</v>
      </c>
      <c r="H44" s="18"/>
    </row>
    <row r="45" spans="1:8" ht="15.75">
      <c r="A45" s="45" t="s">
        <v>37</v>
      </c>
      <c r="B45" s="46"/>
      <c r="C45" s="14"/>
      <c r="D45" s="15"/>
      <c r="E45" s="122"/>
      <c r="F45" s="16"/>
      <c r="G45" s="119"/>
      <c r="H45" s="18"/>
    </row>
    <row r="46" spans="1:8" ht="15.75">
      <c r="A46" s="45" t="s">
        <v>38</v>
      </c>
      <c r="B46" s="46"/>
      <c r="C46" s="14"/>
      <c r="D46" s="15">
        <v>176</v>
      </c>
      <c r="E46" s="122">
        <v>11356604.5</v>
      </c>
      <c r="F46" s="16">
        <v>682733.48</v>
      </c>
      <c r="G46" s="119">
        <f>1-(+F46/E46)</f>
        <v>0.9398822526574735</v>
      </c>
      <c r="H46" s="18"/>
    </row>
    <row r="47" spans="1:8" ht="15.75">
      <c r="A47" s="45" t="s">
        <v>39</v>
      </c>
      <c r="B47" s="46"/>
      <c r="C47" s="14"/>
      <c r="D47" s="15">
        <v>6</v>
      </c>
      <c r="E47" s="122">
        <v>2939761.5</v>
      </c>
      <c r="F47" s="16">
        <v>149076.5</v>
      </c>
      <c r="G47" s="119">
        <f>1-(+F47/E47)</f>
        <v>0.9492895937306479</v>
      </c>
      <c r="H47" s="18"/>
    </row>
    <row r="48" spans="1:8" ht="15.75">
      <c r="A48" s="45" t="s">
        <v>40</v>
      </c>
      <c r="B48" s="46"/>
      <c r="C48" s="14"/>
      <c r="D48" s="15">
        <v>113</v>
      </c>
      <c r="E48" s="122">
        <v>13353723.55</v>
      </c>
      <c r="F48" s="16">
        <v>991575.97</v>
      </c>
      <c r="G48" s="119">
        <f aca="true" t="shared" si="1" ref="G48:G54">1-(+F48/E48)</f>
        <v>0.9257453573688816</v>
      </c>
      <c r="H48" s="18"/>
    </row>
    <row r="49" spans="1:8" ht="15.75">
      <c r="A49" s="45" t="s">
        <v>41</v>
      </c>
      <c r="B49" s="46"/>
      <c r="C49" s="14"/>
      <c r="D49" s="15">
        <v>8</v>
      </c>
      <c r="E49" s="122">
        <v>845107</v>
      </c>
      <c r="F49" s="16">
        <v>49067</v>
      </c>
      <c r="G49" s="119">
        <f t="shared" si="1"/>
        <v>0.9419398963681522</v>
      </c>
      <c r="H49" s="18"/>
    </row>
    <row r="50" spans="1:8" ht="15.75">
      <c r="A50" s="45" t="s">
        <v>42</v>
      </c>
      <c r="B50" s="46"/>
      <c r="C50" s="14"/>
      <c r="D50" s="15">
        <v>22</v>
      </c>
      <c r="E50" s="122">
        <v>2100946</v>
      </c>
      <c r="F50" s="16">
        <v>251406.8</v>
      </c>
      <c r="G50" s="119">
        <f t="shared" si="1"/>
        <v>0.8803363818013409</v>
      </c>
      <c r="H50" s="18"/>
    </row>
    <row r="51" spans="1:8" ht="15.75">
      <c r="A51" s="45" t="s">
        <v>43</v>
      </c>
      <c r="B51" s="46"/>
      <c r="C51" s="14"/>
      <c r="D51" s="15"/>
      <c r="E51" s="122"/>
      <c r="F51" s="16"/>
      <c r="G51" s="119"/>
      <c r="H51" s="18"/>
    </row>
    <row r="52" spans="1:8" ht="15.75">
      <c r="A52" s="78" t="s">
        <v>44</v>
      </c>
      <c r="B52" s="46"/>
      <c r="C52" s="14"/>
      <c r="D52" s="15">
        <v>7</v>
      </c>
      <c r="E52" s="122">
        <v>1287750</v>
      </c>
      <c r="F52" s="16">
        <v>-24767</v>
      </c>
      <c r="G52" s="119">
        <f t="shared" si="1"/>
        <v>1.019232770335857</v>
      </c>
      <c r="H52" s="18"/>
    </row>
    <row r="53" spans="1:8" ht="15.75">
      <c r="A53" s="79" t="s">
        <v>64</v>
      </c>
      <c r="B53" s="46"/>
      <c r="C53" s="14"/>
      <c r="D53" s="15"/>
      <c r="E53" s="122"/>
      <c r="F53" s="16"/>
      <c r="G53" s="119"/>
      <c r="H53" s="18"/>
    </row>
    <row r="54" spans="1:8" ht="15.75">
      <c r="A54" s="45" t="s">
        <v>114</v>
      </c>
      <c r="B54" s="46"/>
      <c r="C54" s="14"/>
      <c r="D54" s="15">
        <v>1091</v>
      </c>
      <c r="E54" s="122">
        <v>82389763.95</v>
      </c>
      <c r="F54" s="16">
        <v>9711990.8</v>
      </c>
      <c r="G54" s="119">
        <f t="shared" si="1"/>
        <v>0.8821213906390856</v>
      </c>
      <c r="H54" s="18"/>
    </row>
    <row r="55" spans="1:8" ht="15.75">
      <c r="A55" s="126" t="s">
        <v>115</v>
      </c>
      <c r="B55" s="48"/>
      <c r="C55" s="14"/>
      <c r="D55" s="15"/>
      <c r="E55" s="16"/>
      <c r="F55" s="16"/>
      <c r="G55" s="119"/>
      <c r="H55" s="18"/>
    </row>
    <row r="56" spans="1:8" ht="15.75">
      <c r="A56" s="80"/>
      <c r="B56" s="48"/>
      <c r="C56" s="14"/>
      <c r="D56" s="15"/>
      <c r="E56" s="16"/>
      <c r="F56" s="16"/>
      <c r="G56" s="119"/>
      <c r="H56" s="18"/>
    </row>
    <row r="57" spans="1:8" ht="15">
      <c r="A57" s="20" t="s">
        <v>45</v>
      </c>
      <c r="B57" s="48"/>
      <c r="C57" s="14"/>
      <c r="D57" s="21"/>
      <c r="E57" s="71"/>
      <c r="F57" s="16"/>
      <c r="G57" s="120"/>
      <c r="H57" s="18"/>
    </row>
    <row r="58" spans="1:8" ht="15">
      <c r="A58" s="20" t="s">
        <v>46</v>
      </c>
      <c r="B58" s="46"/>
      <c r="C58" s="14"/>
      <c r="D58" s="21"/>
      <c r="E58" s="71"/>
      <c r="F58" s="16"/>
      <c r="G58" s="120"/>
      <c r="H58" s="18"/>
    </row>
    <row r="59" spans="1:8" ht="15">
      <c r="A59" s="20" t="s">
        <v>47</v>
      </c>
      <c r="B59" s="46"/>
      <c r="C59" s="14"/>
      <c r="D59" s="21"/>
      <c r="E59" s="70"/>
      <c r="F59" s="16"/>
      <c r="G59" s="120"/>
      <c r="H59" s="18"/>
    </row>
    <row r="60" spans="1:8" ht="15">
      <c r="A60" s="20" t="s">
        <v>30</v>
      </c>
      <c r="B60" s="46"/>
      <c r="C60" s="14"/>
      <c r="D60" s="21"/>
      <c r="E60" s="70"/>
      <c r="F60" s="16"/>
      <c r="G60" s="120"/>
      <c r="H60" s="18"/>
    </row>
    <row r="61" spans="1:8" ht="15.75">
      <c r="A61" s="50"/>
      <c r="B61" s="25"/>
      <c r="C61" s="14"/>
      <c r="D61" s="21"/>
      <c r="E61" s="26"/>
      <c r="F61" s="26"/>
      <c r="G61" s="120"/>
      <c r="H61" s="2"/>
    </row>
    <row r="62" spans="1:8" ht="15.75">
      <c r="A62" s="28" t="s">
        <v>48</v>
      </c>
      <c r="B62" s="28"/>
      <c r="C62" s="29"/>
      <c r="D62" s="30">
        <f>SUM(D44:D58)</f>
        <v>1505</v>
      </c>
      <c r="E62" s="31">
        <f>SUM(E44:E61)</f>
        <v>124093553.45</v>
      </c>
      <c r="F62" s="31">
        <f>SUM(F44:F61)</f>
        <v>12293253.68</v>
      </c>
      <c r="G62" s="111">
        <f>1-(+F62/E62)</f>
        <v>0.9009355978757332</v>
      </c>
      <c r="H62" s="2"/>
    </row>
    <row r="63" spans="1:8" ht="15">
      <c r="A63" s="51"/>
      <c r="B63" s="51"/>
      <c r="C63" s="51"/>
      <c r="D63" s="52"/>
      <c r="E63" s="53"/>
      <c r="F63" s="54"/>
      <c r="G63" s="54"/>
      <c r="H63" s="2"/>
    </row>
    <row r="64" spans="1:8" ht="18">
      <c r="A64" s="55" t="s">
        <v>49</v>
      </c>
      <c r="B64" s="56"/>
      <c r="C64" s="56"/>
      <c r="D64" s="56"/>
      <c r="E64" s="56"/>
      <c r="F64" s="57">
        <f>F62+F39</f>
        <v>14909663.29</v>
      </c>
      <c r="G64" s="56"/>
      <c r="H64" s="2"/>
    </row>
    <row r="65" spans="1:8" ht="18">
      <c r="A65" s="55"/>
      <c r="B65" s="56"/>
      <c r="C65" s="56"/>
      <c r="D65" s="56"/>
      <c r="E65" s="56"/>
      <c r="F65" s="57"/>
      <c r="G65" s="56"/>
      <c r="H65" s="2"/>
    </row>
    <row r="66" spans="1:8" ht="15.75">
      <c r="A66" s="4" t="s">
        <v>51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52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53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64"/>
      <c r="F71" s="2"/>
      <c r="G71" s="2"/>
      <c r="H71" s="2"/>
    </row>
    <row r="72" spans="1:8" ht="18">
      <c r="A72" s="63"/>
      <c r="B72" s="59"/>
      <c r="C72" s="59"/>
      <c r="D72" s="59"/>
      <c r="E72" s="65"/>
      <c r="F72" s="2"/>
      <c r="G72" s="2"/>
      <c r="H72" s="2"/>
    </row>
    <row r="73" spans="1:8" ht="18">
      <c r="A73" s="63"/>
      <c r="B73" s="59"/>
      <c r="C73" s="59"/>
      <c r="D73" s="59"/>
      <c r="E73" s="66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64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7"/>
      <c r="F80" s="2"/>
      <c r="G80" s="2"/>
      <c r="H80" s="2"/>
    </row>
    <row r="81" spans="1:8" ht="18">
      <c r="A81" s="63"/>
      <c r="B81" s="59"/>
      <c r="C81" s="59"/>
      <c r="D81" s="59"/>
      <c r="E81" s="59"/>
      <c r="F81" s="2"/>
      <c r="G81" s="2"/>
      <c r="H81" s="2"/>
    </row>
    <row r="82" spans="1:8" ht="15.75">
      <c r="A82" s="6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31" bottom="0.25" header="0.5" footer="0.5"/>
  <pageSetup horizontalDpi="600" verticalDpi="600" orientation="landscape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JUNE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21"/>
      <c r="F9" s="16"/>
      <c r="G9" s="119"/>
      <c r="H9" s="18"/>
    </row>
    <row r="10" spans="1:8" ht="15.75">
      <c r="A10" s="112" t="s">
        <v>11</v>
      </c>
      <c r="B10" s="13"/>
      <c r="C10" s="14"/>
      <c r="D10" s="15">
        <v>3</v>
      </c>
      <c r="E10" s="121">
        <v>304376</v>
      </c>
      <c r="F10" s="16">
        <v>98334.5</v>
      </c>
      <c r="G10" s="119">
        <f>F10/E10</f>
        <v>0.3230691644544905</v>
      </c>
      <c r="H10" s="18"/>
    </row>
    <row r="11" spans="1:8" ht="15.75">
      <c r="A11" s="112" t="s">
        <v>81</v>
      </c>
      <c r="B11" s="13"/>
      <c r="C11" s="14"/>
      <c r="D11" s="15"/>
      <c r="E11" s="121"/>
      <c r="F11" s="16"/>
      <c r="G11" s="119"/>
      <c r="H11" s="18"/>
    </row>
    <row r="12" spans="1:8" ht="15.75">
      <c r="A12" s="112" t="s">
        <v>25</v>
      </c>
      <c r="B12" s="13"/>
      <c r="C12" s="14"/>
      <c r="D12" s="15"/>
      <c r="E12" s="121"/>
      <c r="F12" s="16"/>
      <c r="G12" s="119"/>
      <c r="H12" s="18"/>
    </row>
    <row r="13" spans="1:8" ht="15.75">
      <c r="A13" s="112" t="s">
        <v>82</v>
      </c>
      <c r="B13" s="13"/>
      <c r="C13" s="14"/>
      <c r="D13" s="15">
        <v>10</v>
      </c>
      <c r="E13" s="121">
        <v>907158</v>
      </c>
      <c r="F13" s="16">
        <v>191662.5</v>
      </c>
      <c r="G13" s="119">
        <f aca="true" t="shared" si="0" ref="G13:G18">F13/E13</f>
        <v>0.21127796921815165</v>
      </c>
      <c r="H13" s="18"/>
    </row>
    <row r="14" spans="1:8" ht="15.75">
      <c r="A14" s="112" t="s">
        <v>142</v>
      </c>
      <c r="B14" s="13"/>
      <c r="C14" s="14"/>
      <c r="D14" s="15"/>
      <c r="E14" s="121"/>
      <c r="F14" s="16"/>
      <c r="G14" s="119"/>
      <c r="H14" s="18"/>
    </row>
    <row r="15" spans="1:8" ht="15.75">
      <c r="A15" s="112" t="s">
        <v>130</v>
      </c>
      <c r="B15" s="13"/>
      <c r="C15" s="14"/>
      <c r="D15" s="15">
        <v>1</v>
      </c>
      <c r="E15" s="121">
        <v>158046</v>
      </c>
      <c r="F15" s="16">
        <v>50711</v>
      </c>
      <c r="G15" s="119">
        <f t="shared" si="0"/>
        <v>0.32086228060185007</v>
      </c>
      <c r="H15" s="18"/>
    </row>
    <row r="16" spans="1:8" ht="15.75">
      <c r="A16" s="112" t="s">
        <v>140</v>
      </c>
      <c r="B16" s="13"/>
      <c r="C16" s="14"/>
      <c r="D16" s="15"/>
      <c r="E16" s="121"/>
      <c r="F16" s="16"/>
      <c r="G16" s="119"/>
      <c r="H16" s="18"/>
    </row>
    <row r="17" spans="1:8" ht="15.75">
      <c r="A17" s="112" t="s">
        <v>59</v>
      </c>
      <c r="B17" s="13"/>
      <c r="C17" s="14"/>
      <c r="D17" s="15">
        <v>1</v>
      </c>
      <c r="E17" s="121">
        <v>197174</v>
      </c>
      <c r="F17" s="16">
        <v>59361</v>
      </c>
      <c r="G17" s="119">
        <f t="shared" si="0"/>
        <v>0.3010589631492996</v>
      </c>
      <c r="H17" s="18"/>
    </row>
    <row r="18" spans="1:8" ht="15.75">
      <c r="A18" s="112" t="s">
        <v>14</v>
      </c>
      <c r="B18" s="13"/>
      <c r="C18" s="14"/>
      <c r="D18" s="15">
        <v>1</v>
      </c>
      <c r="E18" s="121">
        <v>439592</v>
      </c>
      <c r="F18" s="16">
        <v>146437</v>
      </c>
      <c r="G18" s="119">
        <f t="shared" si="0"/>
        <v>0.33312025696554987</v>
      </c>
      <c r="H18" s="18"/>
    </row>
    <row r="19" spans="1:8" ht="15.75">
      <c r="A19" s="112" t="s">
        <v>15</v>
      </c>
      <c r="B19" s="13"/>
      <c r="C19" s="14"/>
      <c r="D19" s="15"/>
      <c r="E19" s="121"/>
      <c r="F19" s="16"/>
      <c r="G19" s="119"/>
      <c r="H19" s="18"/>
    </row>
    <row r="20" spans="1:8" ht="15.75">
      <c r="A20" s="114" t="s">
        <v>144</v>
      </c>
      <c r="B20" s="13"/>
      <c r="C20" s="14"/>
      <c r="D20" s="15"/>
      <c r="E20" s="121"/>
      <c r="F20" s="16"/>
      <c r="G20" s="119"/>
      <c r="H20" s="18"/>
    </row>
    <row r="21" spans="1:8" ht="15.75">
      <c r="A21" s="112" t="s">
        <v>83</v>
      </c>
      <c r="B21" s="13"/>
      <c r="C21" s="14"/>
      <c r="D21" s="15"/>
      <c r="E21" s="121"/>
      <c r="F21" s="16"/>
      <c r="G21" s="119"/>
      <c r="H21" s="18"/>
    </row>
    <row r="22" spans="1:8" ht="15.75">
      <c r="A22" s="112" t="s">
        <v>113</v>
      </c>
      <c r="B22" s="13"/>
      <c r="C22" s="14"/>
      <c r="D22" s="15">
        <v>1</v>
      </c>
      <c r="E22" s="121">
        <v>132283</v>
      </c>
      <c r="F22" s="16">
        <v>22319.5</v>
      </c>
      <c r="G22" s="119">
        <f>F22/E22</f>
        <v>0.16872538421414696</v>
      </c>
      <c r="H22" s="18"/>
    </row>
    <row r="23" spans="1:8" ht="15.75">
      <c r="A23" s="112" t="s">
        <v>79</v>
      </c>
      <c r="B23" s="13"/>
      <c r="C23" s="14"/>
      <c r="D23" s="15">
        <v>1</v>
      </c>
      <c r="E23" s="121">
        <v>32543</v>
      </c>
      <c r="F23" s="16">
        <v>9818</v>
      </c>
      <c r="G23" s="119">
        <f>F23/E23</f>
        <v>0.3016931444550287</v>
      </c>
      <c r="H23" s="18"/>
    </row>
    <row r="24" spans="1:8" ht="15.75">
      <c r="A24" s="112" t="s">
        <v>84</v>
      </c>
      <c r="B24" s="13"/>
      <c r="C24" s="14"/>
      <c r="D24" s="15"/>
      <c r="E24" s="121"/>
      <c r="F24" s="16"/>
      <c r="G24" s="119"/>
      <c r="H24" s="18"/>
    </row>
    <row r="25" spans="1:8" ht="15.75">
      <c r="A25" s="113" t="s">
        <v>20</v>
      </c>
      <c r="B25" s="13"/>
      <c r="C25" s="14"/>
      <c r="D25" s="15">
        <v>1</v>
      </c>
      <c r="E25" s="121">
        <v>32934</v>
      </c>
      <c r="F25" s="16">
        <v>12447.5</v>
      </c>
      <c r="G25" s="119">
        <f>F25/E25</f>
        <v>0.37795287544786543</v>
      </c>
      <c r="H25" s="18"/>
    </row>
    <row r="26" spans="1:8" ht="15.75">
      <c r="A26" s="113" t="s">
        <v>21</v>
      </c>
      <c r="B26" s="13"/>
      <c r="C26" s="14"/>
      <c r="D26" s="15"/>
      <c r="E26" s="121"/>
      <c r="F26" s="16"/>
      <c r="G26" s="119"/>
      <c r="H26" s="18"/>
    </row>
    <row r="27" spans="1:8" ht="15.75">
      <c r="A27" s="114" t="s">
        <v>22</v>
      </c>
      <c r="B27" s="13"/>
      <c r="C27" s="14"/>
      <c r="D27" s="15"/>
      <c r="E27" s="16"/>
      <c r="F27" s="16"/>
      <c r="G27" s="119"/>
      <c r="H27" s="18"/>
    </row>
    <row r="28" spans="1:8" ht="15.75">
      <c r="A28" s="114" t="s">
        <v>23</v>
      </c>
      <c r="B28" s="13"/>
      <c r="C28" s="14"/>
      <c r="D28" s="15"/>
      <c r="E28" s="16"/>
      <c r="F28" s="16"/>
      <c r="G28" s="119"/>
      <c r="H28" s="18"/>
    </row>
    <row r="29" spans="1:8" ht="15.75">
      <c r="A29" s="114" t="s">
        <v>24</v>
      </c>
      <c r="B29" s="13"/>
      <c r="C29" s="14"/>
      <c r="D29" s="15"/>
      <c r="E29" s="16"/>
      <c r="F29" s="16"/>
      <c r="G29" s="119"/>
      <c r="H29" s="18"/>
    </row>
    <row r="30" spans="1:8" ht="15.75">
      <c r="A30" s="114" t="s">
        <v>121</v>
      </c>
      <c r="B30" s="13"/>
      <c r="C30" s="14"/>
      <c r="D30" s="15"/>
      <c r="E30" s="16"/>
      <c r="F30" s="16"/>
      <c r="G30" s="119"/>
      <c r="H30" s="18"/>
    </row>
    <row r="31" spans="1:8" ht="15.75">
      <c r="A31" s="114" t="s">
        <v>85</v>
      </c>
      <c r="B31" s="13"/>
      <c r="C31" s="14"/>
      <c r="D31" s="15"/>
      <c r="E31" s="16"/>
      <c r="F31" s="16"/>
      <c r="G31" s="119"/>
      <c r="H31" s="18"/>
    </row>
    <row r="32" spans="1:8" ht="15.75">
      <c r="A32" s="114" t="s">
        <v>136</v>
      </c>
      <c r="B32" s="13"/>
      <c r="C32" s="14"/>
      <c r="D32" s="15">
        <v>1</v>
      </c>
      <c r="E32" s="16">
        <v>46083</v>
      </c>
      <c r="F32" s="16">
        <v>18052</v>
      </c>
      <c r="G32" s="119">
        <f>F32/E32</f>
        <v>0.39172796909923396</v>
      </c>
      <c r="H32" s="18"/>
    </row>
    <row r="33" spans="1:8" ht="15.75">
      <c r="A33" s="114" t="s">
        <v>27</v>
      </c>
      <c r="B33" s="13"/>
      <c r="C33" s="14"/>
      <c r="D33" s="15"/>
      <c r="E33" s="16"/>
      <c r="F33" s="16"/>
      <c r="G33" s="119"/>
      <c r="H33" s="18"/>
    </row>
    <row r="34" spans="1:8" ht="15.75">
      <c r="A34" s="114" t="s">
        <v>86</v>
      </c>
      <c r="B34" s="13"/>
      <c r="C34" s="14"/>
      <c r="D34" s="15"/>
      <c r="E34" s="16"/>
      <c r="F34" s="16"/>
      <c r="G34" s="119"/>
      <c r="H34" s="18"/>
    </row>
    <row r="35" spans="1:8" ht="15">
      <c r="A35" s="20" t="s">
        <v>28</v>
      </c>
      <c r="B35" s="13"/>
      <c r="C35" s="14"/>
      <c r="D35" s="21"/>
      <c r="E35" s="70"/>
      <c r="F35" s="16"/>
      <c r="G35" s="120"/>
      <c r="H35" s="18"/>
    </row>
    <row r="36" spans="1:8" ht="15">
      <c r="A36" s="20" t="s">
        <v>47</v>
      </c>
      <c r="B36" s="13"/>
      <c r="C36" s="14"/>
      <c r="D36" s="21"/>
      <c r="E36" s="70"/>
      <c r="F36" s="16"/>
      <c r="G36" s="120"/>
      <c r="H36" s="18"/>
    </row>
    <row r="37" spans="1:8" ht="15">
      <c r="A37" s="20" t="s">
        <v>30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31</v>
      </c>
      <c r="B39" s="28"/>
      <c r="C39" s="29"/>
      <c r="D39" s="30">
        <f>SUM(D9:D38)</f>
        <v>20</v>
      </c>
      <c r="E39" s="31">
        <f>SUM(E9:E38)</f>
        <v>2250189</v>
      </c>
      <c r="F39" s="31">
        <f>SUM(F9:F38)</f>
        <v>609143</v>
      </c>
      <c r="G39" s="107">
        <f>F39/E39</f>
        <v>0.2707074827936676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32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33</v>
      </c>
      <c r="F42" s="39" t="s">
        <v>33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34</v>
      </c>
      <c r="F43" s="41" t="s">
        <v>8</v>
      </c>
      <c r="G43" s="110" t="s">
        <v>35</v>
      </c>
      <c r="H43" s="2"/>
    </row>
    <row r="44" spans="1:8" ht="15.75">
      <c r="A44" s="45" t="s">
        <v>36</v>
      </c>
      <c r="B44" s="46"/>
      <c r="C44" s="14"/>
      <c r="D44" s="15">
        <v>26</v>
      </c>
      <c r="E44" s="16">
        <v>2693394.75</v>
      </c>
      <c r="F44" s="16">
        <v>152119.7</v>
      </c>
      <c r="G44" s="119">
        <f>1-(+F44/E44)</f>
        <v>0.9435212012646865</v>
      </c>
      <c r="H44" s="18"/>
    </row>
    <row r="45" spans="1:8" ht="15.75">
      <c r="A45" s="45" t="s">
        <v>37</v>
      </c>
      <c r="B45" s="46"/>
      <c r="C45" s="14"/>
      <c r="D45" s="15"/>
      <c r="E45" s="16"/>
      <c r="F45" s="16"/>
      <c r="G45" s="119"/>
      <c r="H45" s="18"/>
    </row>
    <row r="46" spans="1:8" ht="15.75">
      <c r="A46" s="45" t="s">
        <v>38</v>
      </c>
      <c r="B46" s="46"/>
      <c r="C46" s="14"/>
      <c r="D46" s="15">
        <v>156</v>
      </c>
      <c r="E46" s="16">
        <v>10301407.75</v>
      </c>
      <c r="F46" s="16">
        <v>752827.16</v>
      </c>
      <c r="G46" s="119">
        <f aca="true" t="shared" si="1" ref="G46:G52">1-(+F46/E46)</f>
        <v>0.9269199726610181</v>
      </c>
      <c r="H46" s="18"/>
    </row>
    <row r="47" spans="1:8" ht="15.75">
      <c r="A47" s="45" t="s">
        <v>39</v>
      </c>
      <c r="B47" s="46"/>
      <c r="C47" s="14"/>
      <c r="D47" s="15">
        <v>31</v>
      </c>
      <c r="E47" s="16">
        <v>1903896</v>
      </c>
      <c r="F47" s="16">
        <v>141079.9</v>
      </c>
      <c r="G47" s="119">
        <f t="shared" si="1"/>
        <v>0.9258993663519436</v>
      </c>
      <c r="H47" s="18"/>
    </row>
    <row r="48" spans="1:8" ht="15.75">
      <c r="A48" s="45" t="s">
        <v>40</v>
      </c>
      <c r="B48" s="46"/>
      <c r="C48" s="14"/>
      <c r="D48" s="15">
        <v>132</v>
      </c>
      <c r="E48" s="16">
        <v>8596714</v>
      </c>
      <c r="F48" s="16">
        <v>778593.62</v>
      </c>
      <c r="G48" s="119">
        <f t="shared" si="1"/>
        <v>0.9094312524529722</v>
      </c>
      <c r="H48" s="18"/>
    </row>
    <row r="49" spans="1:8" ht="15.75">
      <c r="A49" s="45" t="s">
        <v>41</v>
      </c>
      <c r="B49" s="46"/>
      <c r="C49" s="14"/>
      <c r="D49" s="15">
        <v>6</v>
      </c>
      <c r="E49" s="16">
        <v>1108828</v>
      </c>
      <c r="F49" s="16">
        <v>43428</v>
      </c>
      <c r="G49" s="119">
        <f t="shared" si="1"/>
        <v>0.9608343223655968</v>
      </c>
      <c r="H49" s="18"/>
    </row>
    <row r="50" spans="1:8" ht="15.75">
      <c r="A50" s="45" t="s">
        <v>42</v>
      </c>
      <c r="B50" s="46"/>
      <c r="C50" s="14"/>
      <c r="D50" s="15">
        <v>6</v>
      </c>
      <c r="E50" s="16">
        <v>816885</v>
      </c>
      <c r="F50" s="16">
        <v>112055</v>
      </c>
      <c r="G50" s="119">
        <f t="shared" si="1"/>
        <v>0.8628264688420034</v>
      </c>
      <c r="H50" s="18"/>
    </row>
    <row r="51" spans="1:8" ht="15.75">
      <c r="A51" s="45" t="s">
        <v>43</v>
      </c>
      <c r="B51" s="46"/>
      <c r="C51" s="14"/>
      <c r="D51" s="15">
        <v>1</v>
      </c>
      <c r="E51" s="16">
        <v>163550</v>
      </c>
      <c r="F51" s="16">
        <v>18730</v>
      </c>
      <c r="G51" s="119">
        <f t="shared" si="1"/>
        <v>0.8854784469581167</v>
      </c>
      <c r="H51" s="18"/>
    </row>
    <row r="52" spans="1:8" ht="15.75">
      <c r="A52" s="78" t="s">
        <v>44</v>
      </c>
      <c r="B52" s="46"/>
      <c r="C52" s="14"/>
      <c r="D52" s="15">
        <v>1</v>
      </c>
      <c r="E52" s="16">
        <v>416550</v>
      </c>
      <c r="F52" s="16">
        <v>-1700</v>
      </c>
      <c r="G52" s="119">
        <f t="shared" si="1"/>
        <v>1.0040811427199616</v>
      </c>
      <c r="H52" s="18"/>
    </row>
    <row r="53" spans="1:8" ht="15.75">
      <c r="A53" s="79" t="s">
        <v>64</v>
      </c>
      <c r="B53" s="46"/>
      <c r="C53" s="14"/>
      <c r="D53" s="15"/>
      <c r="E53" s="16"/>
      <c r="F53" s="16"/>
      <c r="G53" s="119"/>
      <c r="H53" s="18"/>
    </row>
    <row r="54" spans="1:8" ht="15.75">
      <c r="A54" s="45" t="s">
        <v>114</v>
      </c>
      <c r="B54" s="46"/>
      <c r="C54" s="14"/>
      <c r="D54" s="15">
        <v>535</v>
      </c>
      <c r="E54" s="16">
        <v>32308795.98</v>
      </c>
      <c r="F54" s="16">
        <v>3956381.16</v>
      </c>
      <c r="G54" s="119">
        <f>1-(+F54/E54)</f>
        <v>0.8775447663710804</v>
      </c>
      <c r="H54" s="18"/>
    </row>
    <row r="55" spans="1:8" ht="15.75">
      <c r="A55" s="126" t="s">
        <v>115</v>
      </c>
      <c r="B55" s="48"/>
      <c r="C55" s="14"/>
      <c r="D55" s="15"/>
      <c r="E55" s="16"/>
      <c r="F55" s="16"/>
      <c r="G55" s="119"/>
      <c r="H55" s="18"/>
    </row>
    <row r="56" spans="1:8" ht="15">
      <c r="A56" s="20" t="s">
        <v>45</v>
      </c>
      <c r="B56" s="48"/>
      <c r="C56" s="14"/>
      <c r="D56" s="21"/>
      <c r="E56" s="71"/>
      <c r="F56" s="16"/>
      <c r="G56" s="120"/>
      <c r="H56" s="18"/>
    </row>
    <row r="57" spans="1:8" ht="15">
      <c r="A57" s="20" t="s">
        <v>46</v>
      </c>
      <c r="B57" s="46"/>
      <c r="C57" s="14"/>
      <c r="D57" s="21"/>
      <c r="E57" s="71"/>
      <c r="F57" s="16"/>
      <c r="G57" s="120"/>
      <c r="H57" s="18"/>
    </row>
    <row r="58" spans="1:8" ht="15">
      <c r="A58" s="20" t="s">
        <v>47</v>
      </c>
      <c r="B58" s="46"/>
      <c r="C58" s="14"/>
      <c r="D58" s="21"/>
      <c r="E58" s="70"/>
      <c r="F58" s="16"/>
      <c r="G58" s="120"/>
      <c r="H58" s="18"/>
    </row>
    <row r="59" spans="1:8" ht="15">
      <c r="A59" s="20" t="s">
        <v>30</v>
      </c>
      <c r="B59" s="46"/>
      <c r="C59" s="29"/>
      <c r="D59" s="21"/>
      <c r="E59" s="70"/>
      <c r="F59" s="16"/>
      <c r="G59" s="120"/>
      <c r="H59" s="18"/>
    </row>
    <row r="60" spans="1:8" ht="15.75">
      <c r="A60" s="50"/>
      <c r="B60" s="25"/>
      <c r="C60" s="51"/>
      <c r="D60" s="21"/>
      <c r="E60" s="26"/>
      <c r="F60" s="26"/>
      <c r="G60" s="120"/>
      <c r="H60" s="2"/>
    </row>
    <row r="61" spans="1:8" ht="18">
      <c r="A61" s="28" t="s">
        <v>48</v>
      </c>
      <c r="B61" s="28"/>
      <c r="C61" s="56"/>
      <c r="D61" s="30">
        <f>SUM(D44:D57)</f>
        <v>894</v>
      </c>
      <c r="E61" s="31">
        <f>SUM(E44:E60)</f>
        <v>58310021.480000004</v>
      </c>
      <c r="F61" s="31">
        <f>SUM(F44:F60)</f>
        <v>5953514.54</v>
      </c>
      <c r="G61" s="111">
        <f>1-(+F61/E61)</f>
        <v>0.8978989479185491</v>
      </c>
      <c r="H61" s="2"/>
    </row>
    <row r="62" spans="1:8" ht="18">
      <c r="A62" s="58"/>
      <c r="B62" s="59"/>
      <c r="C62" s="59"/>
      <c r="D62" s="52"/>
      <c r="E62" s="53"/>
      <c r="F62" s="54"/>
      <c r="G62" s="54"/>
      <c r="H62" s="2"/>
    </row>
    <row r="63" spans="1:8" ht="18">
      <c r="A63" s="55" t="s">
        <v>49</v>
      </c>
      <c r="B63" s="60"/>
      <c r="C63" s="60"/>
      <c r="D63" s="56"/>
      <c r="E63" s="56"/>
      <c r="F63" s="57">
        <f>F61+F39</f>
        <v>6562657.54</v>
      </c>
      <c r="G63" s="56"/>
      <c r="H63" s="2"/>
    </row>
    <row r="64" spans="1:8" ht="18">
      <c r="A64" s="55"/>
      <c r="B64" s="60"/>
      <c r="C64" s="60"/>
      <c r="D64" s="56"/>
      <c r="E64" s="56"/>
      <c r="F64" s="61"/>
      <c r="G64" s="60"/>
      <c r="H64" s="2"/>
    </row>
    <row r="65" spans="1:8" ht="15.75">
      <c r="A65" s="4" t="s">
        <v>51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52</v>
      </c>
      <c r="B66" s="60"/>
      <c r="C66" s="60"/>
      <c r="D66" s="60"/>
      <c r="E66" s="60"/>
      <c r="F66" s="61"/>
      <c r="G66" s="60"/>
      <c r="H66" s="2"/>
    </row>
    <row r="67" spans="1:8" ht="18">
      <c r="A67" s="4"/>
      <c r="B67" s="59"/>
      <c r="C67" s="59"/>
      <c r="D67" s="59"/>
      <c r="E67" s="59"/>
      <c r="F67" s="57"/>
      <c r="G67" s="59"/>
      <c r="H67" s="2"/>
    </row>
    <row r="68" ht="15">
      <c r="A68" s="62" t="s">
        <v>53</v>
      </c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JUNE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93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6"/>
      <c r="F9" s="16"/>
      <c r="G9" s="17"/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77</v>
      </c>
      <c r="B11" s="13"/>
      <c r="C11" s="14"/>
      <c r="D11" s="15"/>
      <c r="E11" s="16"/>
      <c r="F11" s="16"/>
      <c r="G11" s="17"/>
      <c r="H11" s="18"/>
    </row>
    <row r="12" spans="1:8" ht="15.75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>
      <c r="A13" s="112" t="s">
        <v>133</v>
      </c>
      <c r="B13" s="13"/>
      <c r="C13" s="14"/>
      <c r="D13" s="15"/>
      <c r="E13" s="16"/>
      <c r="F13" s="16"/>
      <c r="G13" s="17"/>
      <c r="H13" s="18"/>
    </row>
    <row r="14" spans="1:8" ht="15.75">
      <c r="A14" s="112" t="s">
        <v>112</v>
      </c>
      <c r="B14" s="13"/>
      <c r="C14" s="14"/>
      <c r="D14" s="15"/>
      <c r="E14" s="16"/>
      <c r="F14" s="16"/>
      <c r="G14" s="17"/>
      <c r="H14" s="18"/>
    </row>
    <row r="15" spans="1:8" ht="15.75">
      <c r="A15" s="112" t="s">
        <v>61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78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25</v>
      </c>
      <c r="B17" s="13"/>
      <c r="C17" s="14"/>
      <c r="D17" s="15">
        <v>1</v>
      </c>
      <c r="E17" s="16">
        <v>106884</v>
      </c>
      <c r="F17" s="16">
        <v>32200</v>
      </c>
      <c r="G17" s="17">
        <f>F17/E17</f>
        <v>0.30126118034504695</v>
      </c>
      <c r="H17" s="18"/>
    </row>
    <row r="18" spans="1:8" ht="15.75">
      <c r="A18" s="112" t="s">
        <v>14</v>
      </c>
      <c r="B18" s="13"/>
      <c r="C18" s="14"/>
      <c r="D18" s="15">
        <v>2</v>
      </c>
      <c r="E18" s="16">
        <v>194569</v>
      </c>
      <c r="F18" s="16">
        <v>64163</v>
      </c>
      <c r="G18" s="17">
        <f>F18/E18</f>
        <v>0.32976990168012377</v>
      </c>
      <c r="H18" s="18"/>
    </row>
    <row r="19" spans="1:8" ht="15.75">
      <c r="A19" s="112" t="s">
        <v>15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16</v>
      </c>
      <c r="B20" s="13"/>
      <c r="C20" s="14"/>
      <c r="D20" s="15"/>
      <c r="E20" s="16"/>
      <c r="F20" s="16"/>
      <c r="G20" s="17"/>
      <c r="H20" s="18"/>
    </row>
    <row r="21" spans="1:8" ht="15.75">
      <c r="A21" s="112" t="s">
        <v>79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17</v>
      </c>
      <c r="B22" s="13"/>
      <c r="C22" s="14"/>
      <c r="D22" s="15"/>
      <c r="E22" s="16"/>
      <c r="F22" s="16"/>
      <c r="G22" s="17"/>
      <c r="H22" s="18"/>
    </row>
    <row r="23" spans="1:8" ht="15.75">
      <c r="A23" s="112" t="s">
        <v>18</v>
      </c>
      <c r="B23" s="13"/>
      <c r="C23" s="14"/>
      <c r="D23" s="15"/>
      <c r="E23" s="16"/>
      <c r="F23" s="16"/>
      <c r="G23" s="17"/>
      <c r="H23" s="18"/>
    </row>
    <row r="24" spans="1:8" ht="15.75">
      <c r="A24" s="112" t="s">
        <v>19</v>
      </c>
      <c r="B24" s="13"/>
      <c r="C24" s="14"/>
      <c r="D24" s="15"/>
      <c r="E24" s="16"/>
      <c r="F24" s="16"/>
      <c r="G24" s="17"/>
      <c r="H24" s="18"/>
    </row>
    <row r="25" spans="1:8" ht="15.75">
      <c r="A25" s="113" t="s">
        <v>20</v>
      </c>
      <c r="B25" s="13"/>
      <c r="C25" s="14"/>
      <c r="D25" s="15">
        <v>1</v>
      </c>
      <c r="E25" s="16">
        <v>2021</v>
      </c>
      <c r="F25" s="16">
        <v>-974.5</v>
      </c>
      <c r="G25" s="17">
        <f>F25/E25</f>
        <v>-0.4821870361207323</v>
      </c>
      <c r="H25" s="18"/>
    </row>
    <row r="26" spans="1:8" ht="15.75">
      <c r="A26" s="113" t="s">
        <v>21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22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23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24</v>
      </c>
      <c r="B29" s="13"/>
      <c r="C29" s="14"/>
      <c r="D29" s="15"/>
      <c r="E29" s="16">
        <v>4653</v>
      </c>
      <c r="F29" s="16">
        <v>2218</v>
      </c>
      <c r="G29" s="17">
        <f>F29/E29</f>
        <v>0.4766817107242639</v>
      </c>
      <c r="H29" s="18"/>
    </row>
    <row r="30" spans="1:8" ht="15.75">
      <c r="A30" s="114" t="s">
        <v>129</v>
      </c>
      <c r="B30" s="13"/>
      <c r="C30" s="14"/>
      <c r="D30" s="15"/>
      <c r="E30" s="16"/>
      <c r="F30" s="16"/>
      <c r="G30" s="17"/>
      <c r="H30" s="18"/>
    </row>
    <row r="31" spans="1:8" ht="15.75">
      <c r="A31" s="114" t="s">
        <v>27</v>
      </c>
      <c r="B31" s="13"/>
      <c r="C31" s="14"/>
      <c r="D31" s="15">
        <v>1</v>
      </c>
      <c r="E31" s="16">
        <v>34727</v>
      </c>
      <c r="F31" s="16">
        <v>14052</v>
      </c>
      <c r="G31" s="17">
        <f>F31/E31</f>
        <v>0.404641921271633</v>
      </c>
      <c r="H31" s="18"/>
    </row>
    <row r="32" spans="1:8" ht="15.75">
      <c r="A32" s="114" t="s">
        <v>57</v>
      </c>
      <c r="B32" s="13"/>
      <c r="C32" s="14"/>
      <c r="D32" s="15">
        <v>1</v>
      </c>
      <c r="E32" s="16">
        <v>116255</v>
      </c>
      <c r="F32" s="16">
        <v>25046</v>
      </c>
      <c r="G32" s="17">
        <f>F32/E32</f>
        <v>0.21544019612059698</v>
      </c>
      <c r="H32" s="18"/>
    </row>
    <row r="33" spans="1:8" ht="15.75">
      <c r="A33" s="114" t="s">
        <v>138</v>
      </c>
      <c r="B33" s="13"/>
      <c r="C33" s="14"/>
      <c r="D33" s="15">
        <v>1</v>
      </c>
      <c r="E33" s="16">
        <v>105844</v>
      </c>
      <c r="F33" s="16">
        <v>19518.5</v>
      </c>
      <c r="G33" s="17">
        <f>F33/E33</f>
        <v>0.18440818563168437</v>
      </c>
      <c r="H33" s="18"/>
    </row>
    <row r="34" spans="1:8" ht="15.75">
      <c r="A34" s="114" t="s">
        <v>135</v>
      </c>
      <c r="B34" s="13"/>
      <c r="C34" s="14"/>
      <c r="D34" s="15">
        <v>3</v>
      </c>
      <c r="E34" s="16">
        <v>229052</v>
      </c>
      <c r="F34" s="16">
        <v>75836</v>
      </c>
      <c r="G34" s="17">
        <f>F34/E34</f>
        <v>0.3310863908632101</v>
      </c>
      <c r="H34" s="18"/>
    </row>
    <row r="35" spans="1:8" ht="15">
      <c r="A35" s="20" t="s">
        <v>28</v>
      </c>
      <c r="B35" s="13"/>
      <c r="C35" s="14"/>
      <c r="D35" s="21"/>
      <c r="E35" s="70"/>
      <c r="F35" s="16"/>
      <c r="G35" s="23"/>
      <c r="H35" s="18"/>
    </row>
    <row r="36" spans="1:8" ht="15">
      <c r="A36" s="20" t="s">
        <v>47</v>
      </c>
      <c r="B36" s="13"/>
      <c r="C36" s="14"/>
      <c r="D36" s="21"/>
      <c r="E36" s="70"/>
      <c r="F36" s="16"/>
      <c r="G36" s="23"/>
      <c r="H36" s="18"/>
    </row>
    <row r="37" spans="1:8" ht="15">
      <c r="A37" s="20" t="s">
        <v>30</v>
      </c>
      <c r="B37" s="13"/>
      <c r="C37" s="14"/>
      <c r="D37" s="21"/>
      <c r="E37" s="70"/>
      <c r="F37" s="16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31</v>
      </c>
      <c r="B39" s="28"/>
      <c r="C39" s="29"/>
      <c r="D39" s="30">
        <f>SUM(D9:D38)</f>
        <v>10</v>
      </c>
      <c r="E39" s="31">
        <f>SUM(E9:E38)</f>
        <v>794005</v>
      </c>
      <c r="F39" s="31">
        <f>SUM(F9:F38)</f>
        <v>232059</v>
      </c>
      <c r="G39" s="32">
        <f>F39/E39</f>
        <v>0.2922639026202606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32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33</v>
      </c>
      <c r="F42" s="39" t="s">
        <v>33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34</v>
      </c>
      <c r="F43" s="41" t="s">
        <v>8</v>
      </c>
      <c r="G43" s="41" t="s">
        <v>35</v>
      </c>
      <c r="H43" s="2"/>
    </row>
    <row r="44" spans="1:8" ht="15.75">
      <c r="A44" s="45" t="s">
        <v>36</v>
      </c>
      <c r="B44" s="46"/>
      <c r="C44" s="14"/>
      <c r="D44" s="15">
        <v>38</v>
      </c>
      <c r="E44" s="16">
        <v>3223296.5</v>
      </c>
      <c r="F44" s="16">
        <v>188947.3</v>
      </c>
      <c r="G44" s="17">
        <f>1-(+F44/E44)</f>
        <v>0.9413807262223627</v>
      </c>
      <c r="H44" s="18"/>
    </row>
    <row r="45" spans="1:8" ht="15.75">
      <c r="A45" s="45" t="s">
        <v>37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38</v>
      </c>
      <c r="B46" s="46"/>
      <c r="C46" s="14"/>
      <c r="D46" s="15">
        <v>46</v>
      </c>
      <c r="E46" s="16">
        <v>2856061.5</v>
      </c>
      <c r="F46" s="16">
        <v>255659.57</v>
      </c>
      <c r="G46" s="17">
        <f>1-(+F46/E46)</f>
        <v>0.9104852714130981</v>
      </c>
      <c r="H46" s="18"/>
    </row>
    <row r="47" spans="1:8" ht="15.75">
      <c r="A47" s="45" t="s">
        <v>39</v>
      </c>
      <c r="B47" s="46"/>
      <c r="C47" s="14"/>
      <c r="D47" s="15"/>
      <c r="E47" s="16"/>
      <c r="F47" s="16"/>
      <c r="G47" s="17"/>
      <c r="H47" s="18"/>
    </row>
    <row r="48" spans="1:8" ht="15.75">
      <c r="A48" s="45" t="s">
        <v>40</v>
      </c>
      <c r="B48" s="46"/>
      <c r="C48" s="14"/>
      <c r="D48" s="15">
        <v>33</v>
      </c>
      <c r="E48" s="16">
        <v>3299409.47</v>
      </c>
      <c r="F48" s="16">
        <v>287628.26</v>
      </c>
      <c r="G48" s="17">
        <f>1-(+F48/E48)</f>
        <v>0.9128243212564944</v>
      </c>
      <c r="H48" s="18"/>
    </row>
    <row r="49" spans="1:8" ht="15.75">
      <c r="A49" s="45" t="s">
        <v>41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42</v>
      </c>
      <c r="B50" s="46"/>
      <c r="C50" s="14"/>
      <c r="D50" s="15">
        <v>4</v>
      </c>
      <c r="E50" s="16">
        <v>283980</v>
      </c>
      <c r="F50" s="16">
        <v>-4287</v>
      </c>
      <c r="G50" s="17">
        <f>1-(+F50/E50)</f>
        <v>1.0150961335305304</v>
      </c>
      <c r="H50" s="18"/>
    </row>
    <row r="51" spans="1:8" ht="15.75">
      <c r="A51" s="45" t="s">
        <v>43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44</v>
      </c>
      <c r="B52" s="46"/>
      <c r="C52" s="14"/>
      <c r="D52" s="15"/>
      <c r="E52" s="16"/>
      <c r="F52" s="16"/>
      <c r="G52" s="17"/>
      <c r="H52" s="18"/>
    </row>
    <row r="53" spans="1:8" ht="15.75">
      <c r="A53" s="45" t="s">
        <v>65</v>
      </c>
      <c r="B53" s="48"/>
      <c r="C53" s="14"/>
      <c r="D53" s="123">
        <v>320</v>
      </c>
      <c r="E53" s="124">
        <v>21623432.75</v>
      </c>
      <c r="F53" s="124">
        <v>2733740.95</v>
      </c>
      <c r="G53" s="17">
        <f>1-(+F53/E53)</f>
        <v>0.8735750710071692</v>
      </c>
      <c r="H53" s="18"/>
    </row>
    <row r="54" spans="1:8" ht="15.75">
      <c r="A54" s="45" t="s">
        <v>66</v>
      </c>
      <c r="B54" s="48"/>
      <c r="C54" s="14"/>
      <c r="D54" s="15"/>
      <c r="E54" s="16"/>
      <c r="F54" s="16"/>
      <c r="G54" s="17"/>
      <c r="H54" s="18"/>
    </row>
    <row r="55" spans="1:8" ht="15">
      <c r="A55" s="20" t="s">
        <v>45</v>
      </c>
      <c r="B55" s="48"/>
      <c r="C55" s="14"/>
      <c r="D55" s="21"/>
      <c r="E55" s="71"/>
      <c r="F55" s="16"/>
      <c r="G55" s="23"/>
      <c r="H55" s="18"/>
    </row>
    <row r="56" spans="1:8" ht="15">
      <c r="A56" s="20" t="s">
        <v>46</v>
      </c>
      <c r="B56" s="46"/>
      <c r="C56" s="14"/>
      <c r="D56" s="21"/>
      <c r="E56" s="71"/>
      <c r="F56" s="16"/>
      <c r="G56" s="23"/>
      <c r="H56" s="18"/>
    </row>
    <row r="57" spans="1:8" ht="15">
      <c r="A57" s="20" t="s">
        <v>47</v>
      </c>
      <c r="B57" s="46"/>
      <c r="C57" s="14"/>
      <c r="D57" s="21"/>
      <c r="E57" s="70"/>
      <c r="F57" s="16"/>
      <c r="G57" s="23"/>
      <c r="H57" s="18"/>
    </row>
    <row r="58" spans="1:8" ht="15">
      <c r="A58" s="20" t="s">
        <v>30</v>
      </c>
      <c r="B58" s="46"/>
      <c r="C58" s="14"/>
      <c r="D58" s="21"/>
      <c r="E58" s="70"/>
      <c r="F58" s="16"/>
      <c r="G58" s="23"/>
      <c r="H58" s="18"/>
    </row>
    <row r="59" spans="1:8" ht="15.75">
      <c r="A59" s="50"/>
      <c r="B59" s="25"/>
      <c r="C59" s="14"/>
      <c r="D59" s="21"/>
      <c r="E59" s="72"/>
      <c r="F59" s="26"/>
      <c r="G59" s="23"/>
      <c r="H59" s="18"/>
    </row>
    <row r="60" spans="1:8" ht="15.75">
      <c r="A60" s="28" t="s">
        <v>48</v>
      </c>
      <c r="B60" s="28"/>
      <c r="C60" s="29"/>
      <c r="D60" s="30">
        <f>SUM(D44:D56)</f>
        <v>441</v>
      </c>
      <c r="E60" s="31">
        <f>SUM(E44:E59)</f>
        <v>31286180.22</v>
      </c>
      <c r="F60" s="31">
        <f>SUM(F44:F59)</f>
        <v>3461689.08</v>
      </c>
      <c r="G60" s="32">
        <f>1-(F60/E60)</f>
        <v>0.8893540516720836</v>
      </c>
      <c r="H60" s="18"/>
    </row>
    <row r="61" spans="1:8" ht="15">
      <c r="A61" s="51"/>
      <c r="B61" s="51"/>
      <c r="C61" s="73"/>
      <c r="D61" s="74"/>
      <c r="E61" s="53"/>
      <c r="F61" s="54"/>
      <c r="G61" s="54"/>
      <c r="H61" s="2"/>
    </row>
    <row r="62" spans="1:8" ht="18">
      <c r="A62" s="55" t="s">
        <v>49</v>
      </c>
      <c r="B62" s="56"/>
      <c r="C62" s="59"/>
      <c r="D62" s="75"/>
      <c r="E62" s="56"/>
      <c r="F62" s="57">
        <f>F60+F39</f>
        <v>3693748.08</v>
      </c>
      <c r="G62" s="56"/>
      <c r="H62" s="2"/>
    </row>
    <row r="63" spans="1:8" ht="18">
      <c r="A63" s="58"/>
      <c r="B63" s="59"/>
      <c r="C63" s="59"/>
      <c r="D63" s="76"/>
      <c r="E63" s="59"/>
      <c r="F63" s="57"/>
      <c r="G63" s="59"/>
      <c r="H63" s="2"/>
    </row>
    <row r="64" spans="1:8" ht="15.75">
      <c r="A64" s="4" t="s">
        <v>50</v>
      </c>
      <c r="B64" s="60"/>
      <c r="C64" s="60"/>
      <c r="D64" s="60"/>
      <c r="E64" s="60"/>
      <c r="F64" s="61"/>
      <c r="G64" s="60"/>
      <c r="H64" s="2"/>
    </row>
    <row r="65" spans="1:8" ht="15.75">
      <c r="A65" s="4" t="s">
        <v>51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52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53</v>
      </c>
      <c r="B68" s="59"/>
      <c r="C68" s="59"/>
      <c r="D68" s="59"/>
      <c r="E68" s="59"/>
      <c r="F68" s="57"/>
      <c r="G68" s="59"/>
      <c r="H68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0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82" customWidth="1"/>
    <col min="2" max="2" width="15.6640625" style="82" customWidth="1"/>
    <col min="3" max="3" width="3.6640625" style="82" customWidth="1"/>
    <col min="4" max="4" width="6.6640625" style="82" customWidth="1"/>
    <col min="5" max="6" width="14.6640625" style="82" customWidth="1"/>
    <col min="7" max="7" width="11.6640625" style="82" customWidth="1"/>
    <col min="8" max="8" width="3.6640625" style="82" customWidth="1"/>
    <col min="9" max="16384" width="8.88671875" style="82" customWidth="1"/>
  </cols>
  <sheetData>
    <row r="1" spans="1:8" ht="23.25">
      <c r="A1" s="81" t="s">
        <v>0</v>
      </c>
      <c r="B1" s="29"/>
      <c r="C1" s="29"/>
      <c r="D1" s="29"/>
      <c r="E1" s="29"/>
      <c r="F1" s="29"/>
      <c r="G1" s="29"/>
      <c r="H1" s="29"/>
    </row>
    <row r="2" spans="1:8" ht="23.25">
      <c r="A2" s="81" t="s">
        <v>1</v>
      </c>
      <c r="B2" s="29"/>
      <c r="C2" s="29"/>
      <c r="D2" s="29"/>
      <c r="E2" s="29"/>
      <c r="F2" s="29"/>
      <c r="G2" s="29"/>
      <c r="H2" s="29"/>
    </row>
    <row r="3" spans="1:8" ht="23.25">
      <c r="A3" s="1" t="str">
        <f>ARG!$A$3</f>
        <v>MONTH ENDED:    JUNE 2018</v>
      </c>
      <c r="B3" s="29"/>
      <c r="C3" s="29"/>
      <c r="D3" s="29"/>
      <c r="E3" s="29"/>
      <c r="F3" s="29"/>
      <c r="G3" s="29"/>
      <c r="H3" s="29"/>
    </row>
    <row r="4" spans="1:8" ht="15">
      <c r="A4" s="97"/>
      <c r="B4" s="97"/>
      <c r="C4" s="97"/>
      <c r="D4" s="97"/>
      <c r="E4" s="97"/>
      <c r="F4" s="5"/>
      <c r="G4" s="5"/>
      <c r="H4" s="29"/>
    </row>
    <row r="5" spans="1:8" ht="23.25">
      <c r="A5" s="29"/>
      <c r="B5" s="97"/>
      <c r="C5" s="97"/>
      <c r="D5" s="98" t="s">
        <v>106</v>
      </c>
      <c r="E5" s="99"/>
      <c r="F5" s="8"/>
      <c r="G5" s="5"/>
      <c r="H5" s="100"/>
    </row>
    <row r="6" spans="1:8" ht="18">
      <c r="A6" s="37" t="s">
        <v>3</v>
      </c>
      <c r="B6" s="97"/>
      <c r="C6" s="97"/>
      <c r="D6" s="97"/>
      <c r="E6" s="97"/>
      <c r="F6" s="5"/>
      <c r="G6" s="5"/>
      <c r="H6" s="100"/>
    </row>
    <row r="7" spans="1:8" ht="15.75">
      <c r="A7" s="101"/>
      <c r="B7" s="101"/>
      <c r="C7" s="101"/>
      <c r="D7" s="101"/>
      <c r="E7" s="39" t="s">
        <v>4</v>
      </c>
      <c r="F7" s="39" t="s">
        <v>4</v>
      </c>
      <c r="G7" s="12" t="s">
        <v>5</v>
      </c>
      <c r="H7" s="38"/>
    </row>
    <row r="8" spans="1:8" ht="15.75">
      <c r="A8" s="101"/>
      <c r="B8" s="101"/>
      <c r="C8" s="101"/>
      <c r="D8" s="39" t="s">
        <v>6</v>
      </c>
      <c r="E8" s="39" t="s">
        <v>7</v>
      </c>
      <c r="F8" s="12" t="s">
        <v>8</v>
      </c>
      <c r="G8" s="12" t="s">
        <v>9</v>
      </c>
      <c r="H8" s="38"/>
    </row>
    <row r="9" spans="1:8" ht="15.75">
      <c r="A9" s="112" t="s">
        <v>10</v>
      </c>
      <c r="B9" s="13"/>
      <c r="C9" s="14"/>
      <c r="D9" s="15"/>
      <c r="E9" s="16"/>
      <c r="F9" s="16"/>
      <c r="G9" s="17"/>
      <c r="H9" s="103"/>
    </row>
    <row r="10" spans="1:8" ht="15.75">
      <c r="A10" s="112" t="s">
        <v>11</v>
      </c>
      <c r="B10" s="13"/>
      <c r="C10" s="14"/>
      <c r="D10" s="15">
        <v>1</v>
      </c>
      <c r="E10" s="16">
        <v>103684</v>
      </c>
      <c r="F10" s="16">
        <v>14967.5</v>
      </c>
      <c r="G10" s="17">
        <f>F10/E10</f>
        <v>0.14435689209521238</v>
      </c>
      <c r="H10" s="103"/>
    </row>
    <row r="11" spans="1:8" ht="15.75">
      <c r="A11" s="112" t="s">
        <v>56</v>
      </c>
      <c r="B11" s="13"/>
      <c r="C11" s="14"/>
      <c r="D11" s="15"/>
      <c r="E11" s="16"/>
      <c r="F11" s="16"/>
      <c r="G11" s="17"/>
      <c r="H11" s="103"/>
    </row>
    <row r="12" spans="1:8" ht="15.75">
      <c r="A12" s="112" t="s">
        <v>69</v>
      </c>
      <c r="B12" s="13"/>
      <c r="C12" s="14"/>
      <c r="D12" s="15"/>
      <c r="E12" s="16"/>
      <c r="F12" s="16"/>
      <c r="G12" s="17"/>
      <c r="H12" s="103"/>
    </row>
    <row r="13" spans="1:8" ht="15.75">
      <c r="A13" s="112" t="s">
        <v>13</v>
      </c>
      <c r="B13" s="13"/>
      <c r="C13" s="14"/>
      <c r="D13" s="15"/>
      <c r="E13" s="16"/>
      <c r="F13" s="16"/>
      <c r="G13" s="17"/>
      <c r="H13" s="103"/>
    </row>
    <row r="14" spans="1:8" ht="15.75">
      <c r="A14" s="112" t="s">
        <v>71</v>
      </c>
      <c r="B14" s="13"/>
      <c r="C14" s="14"/>
      <c r="D14" s="15"/>
      <c r="E14" s="16"/>
      <c r="F14" s="16"/>
      <c r="G14" s="17"/>
      <c r="H14" s="103"/>
    </row>
    <row r="15" spans="1:8" ht="15.75">
      <c r="A15" s="112" t="s">
        <v>25</v>
      </c>
      <c r="B15" s="13"/>
      <c r="C15" s="14"/>
      <c r="D15" s="15">
        <v>2</v>
      </c>
      <c r="E15" s="16">
        <v>458661</v>
      </c>
      <c r="F15" s="16">
        <v>131818</v>
      </c>
      <c r="G15" s="17">
        <f>F15/E15</f>
        <v>0.28739744604402817</v>
      </c>
      <c r="H15" s="103"/>
    </row>
    <row r="16" spans="1:8" ht="15.75">
      <c r="A16" s="112" t="s">
        <v>72</v>
      </c>
      <c r="B16" s="13"/>
      <c r="C16" s="14"/>
      <c r="D16" s="15"/>
      <c r="E16" s="16"/>
      <c r="F16" s="16"/>
      <c r="G16" s="17"/>
      <c r="H16" s="103"/>
    </row>
    <row r="17" spans="1:8" ht="15.75">
      <c r="A17" s="112" t="s">
        <v>113</v>
      </c>
      <c r="B17" s="13"/>
      <c r="C17" s="14"/>
      <c r="D17" s="15">
        <v>1</v>
      </c>
      <c r="E17" s="16">
        <v>60092</v>
      </c>
      <c r="F17" s="16">
        <v>13287</v>
      </c>
      <c r="G17" s="17">
        <f>F17/E17</f>
        <v>0.2211109631897757</v>
      </c>
      <c r="H17" s="103"/>
    </row>
    <row r="18" spans="1:8" ht="15.75">
      <c r="A18" s="112" t="s">
        <v>14</v>
      </c>
      <c r="B18" s="13"/>
      <c r="C18" s="14"/>
      <c r="D18" s="15"/>
      <c r="E18" s="16"/>
      <c r="F18" s="16"/>
      <c r="G18" s="17"/>
      <c r="H18" s="103"/>
    </row>
    <row r="19" spans="1:8" ht="15.75">
      <c r="A19" s="112" t="s">
        <v>16</v>
      </c>
      <c r="B19" s="13"/>
      <c r="C19" s="14"/>
      <c r="D19" s="15">
        <v>1</v>
      </c>
      <c r="E19" s="16">
        <v>530124</v>
      </c>
      <c r="F19" s="16">
        <v>112804</v>
      </c>
      <c r="G19" s="17">
        <f>F19/E19</f>
        <v>0.21278795149814006</v>
      </c>
      <c r="H19" s="103"/>
    </row>
    <row r="20" spans="1:8" ht="15.75">
      <c r="A20" s="112" t="s">
        <v>105</v>
      </c>
      <c r="B20" s="13"/>
      <c r="C20" s="14"/>
      <c r="D20" s="15"/>
      <c r="E20" s="16"/>
      <c r="F20" s="16"/>
      <c r="G20" s="17"/>
      <c r="H20" s="103"/>
    </row>
    <row r="21" spans="1:8" ht="15.75">
      <c r="A21" s="112" t="s">
        <v>107</v>
      </c>
      <c r="B21" s="13"/>
      <c r="C21" s="14"/>
      <c r="D21" s="15"/>
      <c r="E21" s="16"/>
      <c r="F21" s="16"/>
      <c r="G21" s="17"/>
      <c r="H21" s="103"/>
    </row>
    <row r="22" spans="1:8" ht="15.75">
      <c r="A22" s="112" t="s">
        <v>17</v>
      </c>
      <c r="B22" s="13"/>
      <c r="C22" s="14"/>
      <c r="D22" s="15"/>
      <c r="E22" s="16"/>
      <c r="F22" s="16"/>
      <c r="G22" s="17"/>
      <c r="H22" s="103"/>
    </row>
    <row r="23" spans="1:8" ht="15.75">
      <c r="A23" s="112" t="s">
        <v>120</v>
      </c>
      <c r="B23" s="13"/>
      <c r="C23" s="14"/>
      <c r="D23" s="15"/>
      <c r="E23" s="16"/>
      <c r="F23" s="16"/>
      <c r="G23" s="17"/>
      <c r="H23" s="103"/>
    </row>
    <row r="24" spans="1:8" ht="15.75">
      <c r="A24" s="112" t="s">
        <v>18</v>
      </c>
      <c r="B24" s="13"/>
      <c r="C24" s="14"/>
      <c r="D24" s="15">
        <v>2</v>
      </c>
      <c r="E24" s="16">
        <v>369268</v>
      </c>
      <c r="F24" s="16">
        <v>107707.5</v>
      </c>
      <c r="G24" s="17">
        <f>F24/E24</f>
        <v>0.29167840159450587</v>
      </c>
      <c r="H24" s="103"/>
    </row>
    <row r="25" spans="1:8" ht="15.75">
      <c r="A25" s="113" t="s">
        <v>20</v>
      </c>
      <c r="B25" s="13"/>
      <c r="C25" s="14"/>
      <c r="D25" s="15">
        <v>2</v>
      </c>
      <c r="E25" s="16">
        <v>69934</v>
      </c>
      <c r="F25" s="16">
        <v>15670</v>
      </c>
      <c r="G25" s="17">
        <f>F25/E25</f>
        <v>0.22406840735550662</v>
      </c>
      <c r="H25" s="103"/>
    </row>
    <row r="26" spans="1:8" ht="15.75">
      <c r="A26" s="113" t="s">
        <v>21</v>
      </c>
      <c r="B26" s="13"/>
      <c r="C26" s="14"/>
      <c r="D26" s="15">
        <v>4</v>
      </c>
      <c r="E26" s="16">
        <v>18835</v>
      </c>
      <c r="F26" s="16">
        <v>18835</v>
      </c>
      <c r="G26" s="17">
        <f>F26/E26</f>
        <v>1</v>
      </c>
      <c r="H26" s="103"/>
    </row>
    <row r="27" spans="1:8" ht="15.75">
      <c r="A27" s="114" t="s">
        <v>22</v>
      </c>
      <c r="B27" s="13"/>
      <c r="C27" s="14"/>
      <c r="D27" s="15"/>
      <c r="E27" s="16"/>
      <c r="F27" s="16"/>
      <c r="G27" s="17"/>
      <c r="H27" s="103"/>
    </row>
    <row r="28" spans="1:8" ht="15.75">
      <c r="A28" s="114" t="s">
        <v>23</v>
      </c>
      <c r="B28" s="13"/>
      <c r="C28" s="14"/>
      <c r="D28" s="15"/>
      <c r="E28" s="16">
        <v>4222</v>
      </c>
      <c r="F28" s="16">
        <v>1522</v>
      </c>
      <c r="G28" s="17">
        <f>F28/E28</f>
        <v>0.3604926575082899</v>
      </c>
      <c r="H28" s="103"/>
    </row>
    <row r="29" spans="1:8" ht="15.75">
      <c r="A29" s="114" t="s">
        <v>108</v>
      </c>
      <c r="B29" s="13"/>
      <c r="C29" s="14"/>
      <c r="D29" s="15">
        <v>1</v>
      </c>
      <c r="E29" s="16">
        <v>84906</v>
      </c>
      <c r="F29" s="16">
        <v>27270</v>
      </c>
      <c r="G29" s="17">
        <f>F29/E29</f>
        <v>0.32117871528513886</v>
      </c>
      <c r="H29" s="103"/>
    </row>
    <row r="30" spans="1:8" ht="15.75">
      <c r="A30" s="114" t="s">
        <v>138</v>
      </c>
      <c r="B30" s="13"/>
      <c r="C30" s="14"/>
      <c r="D30" s="15">
        <v>10</v>
      </c>
      <c r="E30" s="16">
        <v>804140</v>
      </c>
      <c r="F30" s="16">
        <v>173568</v>
      </c>
      <c r="G30" s="17">
        <f>F30/E30</f>
        <v>0.21584301241077425</v>
      </c>
      <c r="H30" s="103"/>
    </row>
    <row r="31" spans="1:8" ht="15.75">
      <c r="A31" s="114" t="s">
        <v>74</v>
      </c>
      <c r="B31" s="13"/>
      <c r="C31" s="14"/>
      <c r="D31" s="15"/>
      <c r="E31" s="16"/>
      <c r="F31" s="16"/>
      <c r="G31" s="17"/>
      <c r="H31" s="103"/>
    </row>
    <row r="32" spans="1:8" ht="15.75">
      <c r="A32" s="125" t="s">
        <v>111</v>
      </c>
      <c r="B32" s="13"/>
      <c r="C32" s="14"/>
      <c r="D32" s="15"/>
      <c r="E32" s="16"/>
      <c r="F32" s="16"/>
      <c r="G32" s="17"/>
      <c r="H32" s="103"/>
    </row>
    <row r="33" spans="1:8" ht="15.75">
      <c r="A33" s="114" t="s">
        <v>73</v>
      </c>
      <c r="B33" s="13"/>
      <c r="C33" s="14"/>
      <c r="D33" s="15"/>
      <c r="E33" s="16"/>
      <c r="F33" s="16"/>
      <c r="G33" s="17"/>
      <c r="H33" s="103"/>
    </row>
    <row r="34" spans="1:8" ht="15.75">
      <c r="A34" s="114" t="s">
        <v>109</v>
      </c>
      <c r="B34" s="13"/>
      <c r="C34" s="14"/>
      <c r="D34" s="15"/>
      <c r="E34" s="16"/>
      <c r="F34" s="16"/>
      <c r="G34" s="17"/>
      <c r="H34" s="103"/>
    </row>
    <row r="35" spans="1:8" ht="15">
      <c r="A35" s="20" t="s">
        <v>28</v>
      </c>
      <c r="B35" s="13"/>
      <c r="C35" s="14"/>
      <c r="D35" s="21"/>
      <c r="E35" s="70">
        <v>25260</v>
      </c>
      <c r="F35" s="16">
        <v>3720</v>
      </c>
      <c r="G35" s="23"/>
      <c r="H35" s="103"/>
    </row>
    <row r="36" spans="1:8" ht="15">
      <c r="A36" s="20" t="s">
        <v>47</v>
      </c>
      <c r="B36" s="13"/>
      <c r="C36" s="14"/>
      <c r="D36" s="21"/>
      <c r="E36" s="70"/>
      <c r="F36" s="16"/>
      <c r="G36" s="23"/>
      <c r="H36" s="103"/>
    </row>
    <row r="37" spans="1:8" ht="15">
      <c r="A37" s="20" t="s">
        <v>30</v>
      </c>
      <c r="B37" s="13"/>
      <c r="C37" s="14"/>
      <c r="D37" s="21"/>
      <c r="E37" s="22"/>
      <c r="F37" s="19"/>
      <c r="G37" s="23"/>
      <c r="H37" s="103"/>
    </row>
    <row r="38" spans="1:8" ht="15">
      <c r="A38" s="24"/>
      <c r="B38" s="25"/>
      <c r="C38" s="14"/>
      <c r="D38" s="21"/>
      <c r="E38" s="26"/>
      <c r="F38" s="26"/>
      <c r="G38" s="23"/>
      <c r="H38" s="103"/>
    </row>
    <row r="39" spans="1:8" ht="15.75">
      <c r="A39" s="27" t="s">
        <v>31</v>
      </c>
      <c r="B39" s="28"/>
      <c r="C39" s="29"/>
      <c r="D39" s="30">
        <f>SUM(D9:D38)</f>
        <v>24</v>
      </c>
      <c r="E39" s="31">
        <f>SUM(E9:E38)</f>
        <v>2529126</v>
      </c>
      <c r="F39" s="31">
        <f>SUM(F9:F38)</f>
        <v>621169</v>
      </c>
      <c r="G39" s="32">
        <f>F39/E39</f>
        <v>0.2456061896481235</v>
      </c>
      <c r="H39" s="104"/>
    </row>
    <row r="40" spans="1:8" ht="15.75">
      <c r="A40" s="33"/>
      <c r="B40" s="33"/>
      <c r="C40" s="33"/>
      <c r="D40" s="34"/>
      <c r="E40" s="35"/>
      <c r="F40" s="36"/>
      <c r="G40" s="36"/>
      <c r="H40" s="105"/>
    </row>
    <row r="41" spans="1:8" ht="18">
      <c r="A41" s="37" t="s">
        <v>32</v>
      </c>
      <c r="B41" s="38"/>
      <c r="C41" s="38"/>
      <c r="D41" s="39"/>
      <c r="E41" s="40"/>
      <c r="F41" s="41"/>
      <c r="G41" s="41"/>
      <c r="H41" s="105"/>
    </row>
    <row r="42" spans="1:8" ht="15.75">
      <c r="A42" s="42"/>
      <c r="B42" s="42"/>
      <c r="C42" s="42"/>
      <c r="D42" s="43"/>
      <c r="E42" s="39" t="s">
        <v>33</v>
      </c>
      <c r="F42" s="39" t="s">
        <v>33</v>
      </c>
      <c r="G42" s="39" t="s">
        <v>5</v>
      </c>
      <c r="H42" s="105"/>
    </row>
    <row r="43" spans="1:8" ht="15.75">
      <c r="A43" s="42"/>
      <c r="B43" s="42"/>
      <c r="C43" s="42"/>
      <c r="D43" s="43" t="s">
        <v>6</v>
      </c>
      <c r="E43" s="44" t="s">
        <v>34</v>
      </c>
      <c r="F43" s="41" t="s">
        <v>8</v>
      </c>
      <c r="G43" s="41" t="s">
        <v>35</v>
      </c>
      <c r="H43" s="105"/>
    </row>
    <row r="44" spans="1:8" ht="15.75">
      <c r="A44" s="45" t="s">
        <v>36</v>
      </c>
      <c r="B44" s="46"/>
      <c r="C44" s="14"/>
      <c r="D44" s="15">
        <v>37</v>
      </c>
      <c r="E44" s="16">
        <v>560840.85</v>
      </c>
      <c r="F44" s="16">
        <v>59383.27</v>
      </c>
      <c r="G44" s="17">
        <f>1-(+F44/E44)</f>
        <v>0.89411743099669</v>
      </c>
      <c r="H44" s="103"/>
    </row>
    <row r="45" spans="1:8" ht="15.75">
      <c r="A45" s="45" t="s">
        <v>37</v>
      </c>
      <c r="B45" s="46"/>
      <c r="C45" s="14"/>
      <c r="D45" s="15"/>
      <c r="E45" s="16"/>
      <c r="F45" s="16"/>
      <c r="G45" s="17"/>
      <c r="H45" s="103"/>
    </row>
    <row r="46" spans="1:8" ht="15.75">
      <c r="A46" s="45" t="s">
        <v>38</v>
      </c>
      <c r="B46" s="46"/>
      <c r="C46" s="14"/>
      <c r="D46" s="15">
        <v>135</v>
      </c>
      <c r="E46" s="16">
        <v>4767673</v>
      </c>
      <c r="F46" s="16">
        <v>395716.96</v>
      </c>
      <c r="G46" s="17">
        <f aca="true" t="shared" si="0" ref="G46:G52">1-(+F46/E46)</f>
        <v>0.9169999788156612</v>
      </c>
      <c r="H46" s="103"/>
    </row>
    <row r="47" spans="1:8" ht="15.75">
      <c r="A47" s="45" t="s">
        <v>39</v>
      </c>
      <c r="B47" s="46"/>
      <c r="C47" s="14"/>
      <c r="D47" s="15">
        <v>25</v>
      </c>
      <c r="E47" s="16">
        <v>1630179.5</v>
      </c>
      <c r="F47" s="16">
        <v>116129.84</v>
      </c>
      <c r="G47" s="17">
        <f t="shared" si="0"/>
        <v>0.928762544247428</v>
      </c>
      <c r="H47" s="103"/>
    </row>
    <row r="48" spans="1:8" ht="15.75">
      <c r="A48" s="45" t="s">
        <v>40</v>
      </c>
      <c r="B48" s="46"/>
      <c r="C48" s="14"/>
      <c r="D48" s="15">
        <v>101</v>
      </c>
      <c r="E48" s="16">
        <v>4674710</v>
      </c>
      <c r="F48" s="16">
        <v>427849.42</v>
      </c>
      <c r="G48" s="17">
        <f t="shared" si="0"/>
        <v>0.9084757300452863</v>
      </c>
      <c r="H48" s="103"/>
    </row>
    <row r="49" spans="1:8" ht="15.75">
      <c r="A49" s="45" t="s">
        <v>41</v>
      </c>
      <c r="B49" s="46"/>
      <c r="C49" s="14"/>
      <c r="D49" s="15">
        <v>2</v>
      </c>
      <c r="E49" s="16">
        <v>123100</v>
      </c>
      <c r="F49" s="16">
        <v>24878</v>
      </c>
      <c r="G49" s="17">
        <f t="shared" si="0"/>
        <v>0.7979041429731926</v>
      </c>
      <c r="H49" s="103"/>
    </row>
    <row r="50" spans="1:8" ht="15.75">
      <c r="A50" s="45" t="s">
        <v>42</v>
      </c>
      <c r="B50" s="46"/>
      <c r="C50" s="14"/>
      <c r="D50" s="15">
        <v>9</v>
      </c>
      <c r="E50" s="16">
        <v>1747905</v>
      </c>
      <c r="F50" s="16">
        <v>109465</v>
      </c>
      <c r="G50" s="17">
        <f t="shared" si="0"/>
        <v>0.9373735986795622</v>
      </c>
      <c r="H50" s="103"/>
    </row>
    <row r="51" spans="1:8" ht="15.75">
      <c r="A51" s="45" t="s">
        <v>43</v>
      </c>
      <c r="B51" s="46"/>
      <c r="C51" s="14"/>
      <c r="D51" s="15">
        <v>4</v>
      </c>
      <c r="E51" s="16">
        <v>722550</v>
      </c>
      <c r="F51" s="16">
        <v>50185</v>
      </c>
      <c r="G51" s="17">
        <f t="shared" si="0"/>
        <v>0.9305445989896893</v>
      </c>
      <c r="H51" s="103"/>
    </row>
    <row r="52" spans="1:8" ht="15.75">
      <c r="A52" s="45" t="s">
        <v>44</v>
      </c>
      <c r="B52" s="46"/>
      <c r="C52" s="14"/>
      <c r="D52" s="15">
        <v>2</v>
      </c>
      <c r="E52" s="16">
        <v>634925</v>
      </c>
      <c r="F52" s="16">
        <v>87300</v>
      </c>
      <c r="G52" s="17">
        <f t="shared" si="0"/>
        <v>0.8625034452888136</v>
      </c>
      <c r="H52" s="103"/>
    </row>
    <row r="53" spans="1:8" ht="15.75">
      <c r="A53" s="47" t="s">
        <v>64</v>
      </c>
      <c r="B53" s="46"/>
      <c r="C53" s="14"/>
      <c r="D53" s="15"/>
      <c r="E53" s="16"/>
      <c r="F53" s="16"/>
      <c r="G53" s="17"/>
      <c r="H53" s="103"/>
    </row>
    <row r="54" spans="1:8" ht="15.75">
      <c r="A54" s="45" t="s">
        <v>65</v>
      </c>
      <c r="B54" s="48"/>
      <c r="C54" s="14"/>
      <c r="D54" s="15">
        <v>545</v>
      </c>
      <c r="E54" s="16">
        <v>28903779.72</v>
      </c>
      <c r="F54" s="16">
        <v>3434103.19</v>
      </c>
      <c r="G54" s="17">
        <f>1-(+F54/E54)</f>
        <v>0.8811884389077402</v>
      </c>
      <c r="H54" s="103"/>
    </row>
    <row r="55" spans="1:8" ht="15.75">
      <c r="A55" s="45" t="s">
        <v>66</v>
      </c>
      <c r="B55" s="48"/>
      <c r="C55" s="14"/>
      <c r="D55" s="15">
        <v>10</v>
      </c>
      <c r="E55" s="16">
        <v>912823.69</v>
      </c>
      <c r="F55" s="16">
        <v>60351.15</v>
      </c>
      <c r="G55" s="17">
        <f>1-(+F55/E55)</f>
        <v>0.9338852062439352</v>
      </c>
      <c r="H55" s="103"/>
    </row>
    <row r="56" spans="1:8" ht="15">
      <c r="A56" s="20" t="s">
        <v>45</v>
      </c>
      <c r="B56" s="48"/>
      <c r="C56" s="14"/>
      <c r="D56" s="21"/>
      <c r="E56" s="71"/>
      <c r="F56" s="16"/>
      <c r="G56" s="23"/>
      <c r="H56" s="103"/>
    </row>
    <row r="57" spans="1:8" ht="15">
      <c r="A57" s="20" t="s">
        <v>46</v>
      </c>
      <c r="B57" s="46"/>
      <c r="C57" s="14"/>
      <c r="D57" s="21"/>
      <c r="E57" s="71"/>
      <c r="F57" s="16"/>
      <c r="G57" s="23"/>
      <c r="H57" s="103"/>
    </row>
    <row r="58" spans="1:8" ht="15">
      <c r="A58" s="20" t="s">
        <v>47</v>
      </c>
      <c r="B58" s="46"/>
      <c r="C58" s="14"/>
      <c r="D58" s="21"/>
      <c r="E58" s="70"/>
      <c r="F58" s="16"/>
      <c r="G58" s="23"/>
      <c r="H58" s="103"/>
    </row>
    <row r="59" spans="1:8" ht="15">
      <c r="A59" s="20" t="s">
        <v>30</v>
      </c>
      <c r="B59" s="46"/>
      <c r="C59" s="14"/>
      <c r="D59" s="21"/>
      <c r="E59" s="70"/>
      <c r="F59" s="16"/>
      <c r="G59" s="23"/>
      <c r="H59" s="103"/>
    </row>
    <row r="60" spans="1:8" ht="15.75">
      <c r="A60" s="50"/>
      <c r="B60" s="25"/>
      <c r="C60" s="14"/>
      <c r="D60" s="21"/>
      <c r="E60" s="26"/>
      <c r="F60" s="26"/>
      <c r="G60" s="23"/>
      <c r="H60" s="103"/>
    </row>
    <row r="61" spans="1:8" ht="15.75">
      <c r="A61" s="28" t="s">
        <v>48</v>
      </c>
      <c r="B61" s="51"/>
      <c r="C61" s="51"/>
      <c r="D61" s="30">
        <f>SUM(D44:D57)</f>
        <v>870</v>
      </c>
      <c r="E61" s="31">
        <f>SUM(E44:E60)</f>
        <v>44678486.76</v>
      </c>
      <c r="F61" s="31">
        <f>SUM(F44:F60)</f>
        <v>4765361.83</v>
      </c>
      <c r="G61" s="32">
        <f>1-(F61/E61)</f>
        <v>0.893341019905214</v>
      </c>
      <c r="H61" s="100"/>
    </row>
    <row r="62" spans="1:8" ht="18">
      <c r="A62" s="55"/>
      <c r="B62" s="56"/>
      <c r="C62" s="56"/>
      <c r="D62" s="74"/>
      <c r="E62" s="53"/>
      <c r="F62" s="54"/>
      <c r="G62" s="54"/>
      <c r="H62" s="102"/>
    </row>
    <row r="63" spans="1:8" ht="18">
      <c r="A63" s="55" t="s">
        <v>49</v>
      </c>
      <c r="B63" s="56"/>
      <c r="C63" s="56"/>
      <c r="D63" s="75"/>
      <c r="E63" s="56"/>
      <c r="F63" s="57">
        <f>F61+F39</f>
        <v>5386530.83</v>
      </c>
      <c r="G63" s="56"/>
      <c r="H63" s="102"/>
    </row>
    <row r="64" spans="1:8" ht="18">
      <c r="A64" s="55"/>
      <c r="B64" s="56"/>
      <c r="C64" s="56"/>
      <c r="D64" s="75"/>
      <c r="E64" s="56"/>
      <c r="F64" s="57"/>
      <c r="G64" s="56"/>
      <c r="H64" s="102"/>
    </row>
    <row r="65" spans="1:8" ht="15.75">
      <c r="A65" s="4" t="s">
        <v>50</v>
      </c>
      <c r="B65" s="60"/>
      <c r="C65" s="60"/>
      <c r="D65" s="60"/>
      <c r="E65" s="60"/>
      <c r="F65" s="61"/>
      <c r="G65" s="60"/>
      <c r="H65" s="38"/>
    </row>
    <row r="66" spans="1:8" ht="15.75">
      <c r="A66" s="4" t="s">
        <v>51</v>
      </c>
      <c r="B66" s="60"/>
      <c r="C66" s="60"/>
      <c r="D66" s="60"/>
      <c r="E66" s="60"/>
      <c r="F66" s="61"/>
      <c r="G66" s="60"/>
      <c r="H66" s="38"/>
    </row>
    <row r="67" spans="1:8" ht="15.75">
      <c r="A67" s="4" t="s">
        <v>52</v>
      </c>
      <c r="B67" s="60"/>
      <c r="C67" s="60"/>
      <c r="D67" s="60"/>
      <c r="E67" s="60"/>
      <c r="F67" s="61"/>
      <c r="G67" s="60"/>
      <c r="H67" s="38"/>
    </row>
    <row r="68" spans="1:8" ht="18">
      <c r="A68" s="4"/>
      <c r="B68" s="60"/>
      <c r="C68" s="60"/>
      <c r="D68" s="60"/>
      <c r="E68" s="60"/>
      <c r="F68" s="61"/>
      <c r="G68" s="60"/>
      <c r="H68" s="102"/>
    </row>
    <row r="69" spans="1:8" ht="18">
      <c r="A69" s="62" t="s">
        <v>53</v>
      </c>
      <c r="B69" s="59"/>
      <c r="C69" s="59"/>
      <c r="D69" s="59"/>
      <c r="E69" s="59"/>
      <c r="F69" s="57"/>
      <c r="G69" s="59"/>
      <c r="H69" s="102"/>
    </row>
    <row r="70" spans="1:8" ht="15.75">
      <c r="A70" s="95"/>
      <c r="B70" s="29"/>
      <c r="C70" s="29"/>
      <c r="H70" s="29"/>
    </row>
  </sheetData>
  <sheetProtection/>
  <printOptions horizontalCentered="1"/>
  <pageMargins left="0.45" right="0.45" top="0.25" bottom="0.25" header="0.3" footer="0.3"/>
  <pageSetup horizontalDpi="600" verticalDpi="600" orientation="landscape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1"/>
  <sheetViews>
    <sheetView showOutlineSymbols="0" zoomScale="87" zoomScaleNormal="87" zoomScalePageLayoutView="0" workbookViewId="0" topLeftCell="A1">
      <selection activeCell="A5" sqref="A5"/>
    </sheetView>
  </sheetViews>
  <sheetFormatPr defaultColWidth="9.6640625" defaultRowHeight="13.5"/>
  <cols>
    <col min="1" max="1" width="39.6640625" style="82" customWidth="1"/>
    <col min="2" max="2" width="27.6640625" style="82" customWidth="1"/>
    <col min="3" max="16384" width="9.6640625" style="82" customWidth="1"/>
  </cols>
  <sheetData>
    <row r="1" spans="1:4" ht="23.25">
      <c r="A1" s="81" t="s">
        <v>0</v>
      </c>
      <c r="B1" s="56"/>
      <c r="C1" s="57"/>
      <c r="D1" s="56"/>
    </row>
    <row r="2" spans="1:4" ht="23.25">
      <c r="A2" s="81" t="s">
        <v>1</v>
      </c>
      <c r="B2" s="56"/>
      <c r="C2" s="29"/>
      <c r="D2" s="29"/>
    </row>
    <row r="3" spans="1:4" ht="23.25">
      <c r="A3" s="81" t="s">
        <v>94</v>
      </c>
      <c r="B3" s="56"/>
      <c r="C3" s="29"/>
      <c r="D3" s="29"/>
    </row>
    <row r="4" spans="1:4" ht="23.25">
      <c r="A4" s="81" t="str">
        <f>ARG!$A$3</f>
        <v>MONTH ENDED:    JUNE 2018</v>
      </c>
      <c r="B4" s="56"/>
      <c r="C4" s="29"/>
      <c r="D4" s="29"/>
    </row>
    <row r="5" spans="1:4" ht="24" thickBot="1">
      <c r="A5" s="81"/>
      <c r="B5" s="56"/>
      <c r="C5" s="29"/>
      <c r="D5" s="29"/>
    </row>
    <row r="6" spans="1:4" ht="21" thickTop="1">
      <c r="A6" s="83" t="s">
        <v>95</v>
      </c>
      <c r="B6" s="84">
        <f>ARG!$D$39+LADYLUCK!$D$39+HOLLYWOOD!$D$40+HARNKC!$D$40+ISLE!$D$39+AMERKC!$D$39+AMERSC!$D$39+STJO!$D$39+LAGRANGE!$D$39+ISLEBV!$D$39+LUMIERE!$D$39+RIVERCITY!$D$39+CAPE!$D$39</f>
        <v>541</v>
      </c>
      <c r="C6" s="85"/>
      <c r="D6" s="29"/>
    </row>
    <row r="7" spans="1:4" ht="20.25">
      <c r="A7" s="86" t="s">
        <v>96</v>
      </c>
      <c r="B7" s="87">
        <f>ARG!$E$39+LADYLUCK!$E$39+HOLLYWOOD!$E$40+HARNKC!$E$40+ISLE!$E$39+AMERKC!$E$39+AMERSC!$E$39+STJO!$E$39+LAGRANGE!$E$39+ISLEBV!$E$39+LUMIERE!$E$39+RIVERCITY!$E$39+CAPE!$E$39</f>
        <v>104697349.25</v>
      </c>
      <c r="C7" s="85"/>
      <c r="D7" s="29"/>
    </row>
    <row r="8" spans="1:4" ht="20.25">
      <c r="A8" s="86" t="s">
        <v>97</v>
      </c>
      <c r="B8" s="87">
        <f>ARG!$F$39+LADYLUCK!$F$39+HOLLYWOOD!$F$40+HARNKC!$F$40+ISLE!$F$39+AMERKC!$F$39+AMERSC!$F$39+STJO!$F$39+LAGRANGE!$F$39+ISLEBV!$F$39+LUMIERE!$F$39+RIVERCITY!$F$39+CAPE!$F$39</f>
        <v>20336691.28</v>
      </c>
      <c r="C8" s="85"/>
      <c r="D8" s="29"/>
    </row>
    <row r="9" spans="1:4" ht="20.25">
      <c r="A9" s="86" t="s">
        <v>98</v>
      </c>
      <c r="B9" s="88">
        <f>B8/B7</f>
        <v>0.19424265681683436</v>
      </c>
      <c r="C9" s="85"/>
      <c r="D9" s="29"/>
    </row>
    <row r="10" spans="1:4" ht="20.25">
      <c r="A10" s="89"/>
      <c r="B10" s="90"/>
      <c r="C10" s="85"/>
      <c r="D10" s="29"/>
    </row>
    <row r="11" spans="1:4" ht="20.25">
      <c r="A11" s="86" t="s">
        <v>99</v>
      </c>
      <c r="B11" s="91">
        <f>ARG!$D$60+LADYLUCK!$D$60+HOLLYWOOD!$D$62+HARNKC!$D$62+ISLE!$D$61+AMERKC!$D$61+AMERSC!$D$61+STJO!$D$60+LAGRANGE!$D$60+ISLEBV!$D$61+LUMIERE!$D$62+RIVERCITY!$D$62+CAPE!$D$61</f>
        <v>16742</v>
      </c>
      <c r="C11" s="85"/>
      <c r="D11" s="29"/>
    </row>
    <row r="12" spans="1:4" ht="20.25">
      <c r="A12" s="86" t="s">
        <v>100</v>
      </c>
      <c r="B12" s="87">
        <f>ARG!$E$60+LADYLUCK!$E$60+HOLLYWOOD!$E$62+HARNKC!$E$62+ISLE!$E$61+AMERKC!$E$61+AMERSC!$E$61+STJO!$E$60+LAGRANGE!$E$60+ISLEBV!$E$61+LUMIERE!$E$62+RIVERCITY!$E$62+CAPE!$E$61</f>
        <v>1301823171.2900002</v>
      </c>
      <c r="C12" s="85"/>
      <c r="D12" s="29"/>
    </row>
    <row r="13" spans="1:4" ht="20.25">
      <c r="A13" s="86" t="s">
        <v>101</v>
      </c>
      <c r="B13" s="87">
        <f>ARG!$F$60+LADYLUCK!$F$60+HOLLYWOOD!$F$62+HARNKC!$F$62+ISLE!$F$61+AMERKC!$F$61+AMERSC!$F$61+STJO!$F$60+LAGRANGE!$F$60+ISLEBV!$F$61+LUMIERE!$F$62+RIVERCITY!$F$62+CAPE!$F$61</f>
        <v>127524130.02000001</v>
      </c>
      <c r="C13" s="85"/>
      <c r="D13" s="29"/>
    </row>
    <row r="14" spans="1:4" ht="20.25">
      <c r="A14" s="86" t="s">
        <v>102</v>
      </c>
      <c r="B14" s="88">
        <f>1-(B13/B12)</f>
        <v>0.9020418956795537</v>
      </c>
      <c r="C14" s="85"/>
      <c r="D14" s="29"/>
    </row>
    <row r="15" spans="1:4" ht="20.25">
      <c r="A15" s="89"/>
      <c r="B15" s="92"/>
      <c r="C15" s="85"/>
      <c r="D15" s="29"/>
    </row>
    <row r="16" spans="1:4" ht="20.25">
      <c r="A16" s="86" t="s">
        <v>103</v>
      </c>
      <c r="B16" s="87">
        <f>B13+B8</f>
        <v>147860821.3</v>
      </c>
      <c r="C16" s="85"/>
      <c r="D16" s="29"/>
    </row>
    <row r="17" spans="1:4" ht="21" thickBot="1">
      <c r="A17" s="89"/>
      <c r="B17" s="90"/>
      <c r="C17" s="85"/>
      <c r="D17" s="29"/>
    </row>
    <row r="18" spans="1:4" ht="18.75" thickTop="1">
      <c r="A18" s="93"/>
      <c r="B18" s="94"/>
      <c r="C18" s="29"/>
      <c r="D18" s="29"/>
    </row>
    <row r="19" spans="1:4" ht="15">
      <c r="A19" s="29"/>
      <c r="B19" s="29"/>
      <c r="C19" s="29"/>
      <c r="D19" s="29"/>
    </row>
    <row r="20" spans="1:4" ht="15.75">
      <c r="A20" s="95" t="s">
        <v>53</v>
      </c>
      <c r="B20" s="29"/>
      <c r="C20" s="29"/>
      <c r="D20" s="29"/>
    </row>
    <row r="21" spans="1:4" ht="18">
      <c r="A21" s="96"/>
      <c r="B21" s="29"/>
      <c r="C21" s="29"/>
      <c r="D21" s="29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531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JUNE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0.25">
      <c r="A5" s="2"/>
      <c r="B5" s="4"/>
      <c r="C5" s="4"/>
      <c r="D5" s="69" t="s">
        <v>54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6"/>
      <c r="F9" s="16"/>
      <c r="G9" s="17"/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122</v>
      </c>
      <c r="B11" s="13"/>
      <c r="C11" s="14"/>
      <c r="D11" s="15"/>
      <c r="E11" s="16"/>
      <c r="F11" s="16"/>
      <c r="G11" s="17"/>
      <c r="H11" s="18"/>
    </row>
    <row r="12" spans="1:8" ht="15.75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>
      <c r="A13" s="112" t="s">
        <v>131</v>
      </c>
      <c r="B13" s="13"/>
      <c r="C13" s="14"/>
      <c r="D13" s="15"/>
      <c r="E13" s="16"/>
      <c r="F13" s="16"/>
      <c r="G13" s="17"/>
      <c r="H13" s="18"/>
    </row>
    <row r="14" spans="1:8" ht="15.75">
      <c r="A14" s="112" t="s">
        <v>57</v>
      </c>
      <c r="B14" s="13"/>
      <c r="C14" s="14"/>
      <c r="D14" s="15"/>
      <c r="E14" s="16"/>
      <c r="F14" s="16"/>
      <c r="G14" s="17"/>
      <c r="H14" s="18"/>
    </row>
    <row r="15" spans="1:8" ht="15.75">
      <c r="A15" s="112" t="s">
        <v>136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143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13</v>
      </c>
      <c r="B17" s="13"/>
      <c r="C17" s="14"/>
      <c r="D17" s="15"/>
      <c r="E17" s="16"/>
      <c r="F17" s="16"/>
      <c r="G17" s="17"/>
      <c r="H17" s="18"/>
    </row>
    <row r="18" spans="1:8" ht="15.75">
      <c r="A18" s="112" t="s">
        <v>14</v>
      </c>
      <c r="B18" s="13"/>
      <c r="C18" s="14"/>
      <c r="D18" s="15">
        <v>1</v>
      </c>
      <c r="E18" s="16">
        <v>393842</v>
      </c>
      <c r="F18" s="16">
        <v>99020</v>
      </c>
      <c r="G18" s="17">
        <f>F18/E18</f>
        <v>0.2514206204518563</v>
      </c>
      <c r="H18" s="18"/>
    </row>
    <row r="19" spans="1:8" ht="15.75">
      <c r="A19" s="112" t="s">
        <v>15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16</v>
      </c>
      <c r="B20" s="13"/>
      <c r="C20" s="14"/>
      <c r="D20" s="15"/>
      <c r="E20" s="16"/>
      <c r="F20" s="16"/>
      <c r="G20" s="17"/>
      <c r="H20" s="18"/>
    </row>
    <row r="21" spans="1:8" ht="15.75">
      <c r="A21" s="112" t="s">
        <v>145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60</v>
      </c>
      <c r="B22" s="13"/>
      <c r="C22" s="14"/>
      <c r="D22" s="15"/>
      <c r="E22" s="16"/>
      <c r="F22" s="16"/>
      <c r="G22" s="17"/>
      <c r="H22" s="18"/>
    </row>
    <row r="23" spans="1:8" ht="15.75">
      <c r="A23" s="112" t="s">
        <v>18</v>
      </c>
      <c r="B23" s="13"/>
      <c r="C23" s="14"/>
      <c r="D23" s="15"/>
      <c r="E23" s="16"/>
      <c r="F23" s="16"/>
      <c r="G23" s="17"/>
      <c r="H23" s="18"/>
    </row>
    <row r="24" spans="1:8" ht="15.75">
      <c r="A24" s="112" t="s">
        <v>19</v>
      </c>
      <c r="B24" s="13"/>
      <c r="C24" s="14"/>
      <c r="D24" s="15"/>
      <c r="E24" s="16"/>
      <c r="F24" s="16"/>
      <c r="G24" s="17"/>
      <c r="H24" s="18"/>
    </row>
    <row r="25" spans="1:8" ht="15.75">
      <c r="A25" s="113" t="s">
        <v>20</v>
      </c>
      <c r="B25" s="13"/>
      <c r="C25" s="14"/>
      <c r="D25" s="15">
        <v>1</v>
      </c>
      <c r="E25" s="16">
        <v>24960</v>
      </c>
      <c r="F25" s="16">
        <v>5952</v>
      </c>
      <c r="G25" s="17">
        <f>F25/E25</f>
        <v>0.23846153846153847</v>
      </c>
      <c r="H25" s="18"/>
    </row>
    <row r="26" spans="1:8" ht="15.75">
      <c r="A26" s="113" t="s">
        <v>21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22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23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24</v>
      </c>
      <c r="B29" s="13"/>
      <c r="C29" s="14"/>
      <c r="D29" s="15">
        <v>1</v>
      </c>
      <c r="E29" s="16">
        <v>14415</v>
      </c>
      <c r="F29" s="16">
        <v>4004</v>
      </c>
      <c r="G29" s="17">
        <f>F29/E29</f>
        <v>0.2777662157474853</v>
      </c>
      <c r="H29" s="18"/>
    </row>
    <row r="30" spans="1:8" ht="15.75">
      <c r="A30" s="114" t="s">
        <v>25</v>
      </c>
      <c r="B30" s="13"/>
      <c r="C30" s="14"/>
      <c r="D30" s="15">
        <v>2</v>
      </c>
      <c r="E30" s="16">
        <v>226804</v>
      </c>
      <c r="F30" s="16">
        <v>58993.5</v>
      </c>
      <c r="G30" s="17">
        <f>F30/E30</f>
        <v>0.2601078464224617</v>
      </c>
      <c r="H30" s="18"/>
    </row>
    <row r="31" spans="1:8" ht="15.75">
      <c r="A31" s="114" t="s">
        <v>26</v>
      </c>
      <c r="B31" s="13"/>
      <c r="C31" s="14"/>
      <c r="D31" s="15"/>
      <c r="E31" s="16"/>
      <c r="F31" s="16"/>
      <c r="G31" s="17"/>
      <c r="H31" s="18"/>
    </row>
    <row r="32" spans="1:8" ht="15.75">
      <c r="A32" s="114" t="s">
        <v>138</v>
      </c>
      <c r="B32" s="13"/>
      <c r="C32" s="14"/>
      <c r="D32" s="15">
        <v>4</v>
      </c>
      <c r="E32" s="16">
        <v>623820</v>
      </c>
      <c r="F32" s="16">
        <v>151426</v>
      </c>
      <c r="G32" s="17">
        <f>F32/E32</f>
        <v>0.24273989291782885</v>
      </c>
      <c r="H32" s="18"/>
    </row>
    <row r="33" spans="1:8" ht="15.75">
      <c r="A33" s="114" t="s">
        <v>113</v>
      </c>
      <c r="B33" s="13"/>
      <c r="C33" s="14"/>
      <c r="D33" s="15"/>
      <c r="E33" s="16"/>
      <c r="F33" s="16"/>
      <c r="G33" s="17"/>
      <c r="H33" s="18"/>
    </row>
    <row r="34" spans="1:8" ht="15.75">
      <c r="A34" s="114" t="s">
        <v>27</v>
      </c>
      <c r="B34" s="13"/>
      <c r="C34" s="14"/>
      <c r="D34" s="15"/>
      <c r="E34" s="16"/>
      <c r="F34" s="16"/>
      <c r="G34" s="17"/>
      <c r="H34" s="18"/>
    </row>
    <row r="35" spans="1:8" ht="15">
      <c r="A35" s="20" t="s">
        <v>28</v>
      </c>
      <c r="B35" s="13"/>
      <c r="C35" s="14"/>
      <c r="D35" s="21"/>
      <c r="E35" s="22"/>
      <c r="F35" s="16"/>
      <c r="G35" s="23"/>
      <c r="H35" s="18"/>
    </row>
    <row r="36" spans="1:8" ht="15">
      <c r="A36" s="20" t="s">
        <v>29</v>
      </c>
      <c r="B36" s="13"/>
      <c r="C36" s="14"/>
      <c r="D36" s="21"/>
      <c r="E36" s="70"/>
      <c r="F36" s="16"/>
      <c r="G36" s="23"/>
      <c r="H36" s="18"/>
    </row>
    <row r="37" spans="1:8" ht="15">
      <c r="A37" s="20" t="s">
        <v>30</v>
      </c>
      <c r="B37" s="13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31</v>
      </c>
      <c r="B39" s="28"/>
      <c r="C39" s="29"/>
      <c r="D39" s="30">
        <f>SUM(D9:D38)</f>
        <v>9</v>
      </c>
      <c r="E39" s="31">
        <f>SUM(E9:E38)</f>
        <v>1283841</v>
      </c>
      <c r="F39" s="31">
        <f>SUM(F9:F38)</f>
        <v>319395.5</v>
      </c>
      <c r="G39" s="32">
        <f>F39/E39</f>
        <v>0.24878119642541405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32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33</v>
      </c>
      <c r="F42" s="39" t="s">
        <v>33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34</v>
      </c>
      <c r="F43" s="41" t="s">
        <v>8</v>
      </c>
      <c r="G43" s="41" t="s">
        <v>35</v>
      </c>
      <c r="H43" s="2"/>
    </row>
    <row r="44" spans="1:8" ht="15.75">
      <c r="A44" s="45" t="s">
        <v>36</v>
      </c>
      <c r="B44" s="46"/>
      <c r="C44" s="14"/>
      <c r="D44" s="15">
        <v>16</v>
      </c>
      <c r="E44" s="16">
        <v>369622.8</v>
      </c>
      <c r="F44" s="16">
        <v>32302.35</v>
      </c>
      <c r="G44" s="17">
        <f>1-(+F44/E44)</f>
        <v>0.912607257993825</v>
      </c>
      <c r="H44" s="18"/>
    </row>
    <row r="45" spans="1:8" ht="15.75">
      <c r="A45" s="45" t="s">
        <v>37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38</v>
      </c>
      <c r="B46" s="46"/>
      <c r="C46" s="14"/>
      <c r="D46" s="15">
        <v>74</v>
      </c>
      <c r="E46" s="16">
        <v>2395037.1</v>
      </c>
      <c r="F46" s="16">
        <v>203646.88</v>
      </c>
      <c r="G46" s="17">
        <f>1-(+F46/E46)</f>
        <v>0.9149713046198742</v>
      </c>
      <c r="H46" s="18"/>
    </row>
    <row r="47" spans="1:8" ht="15.75">
      <c r="A47" s="45" t="s">
        <v>39</v>
      </c>
      <c r="B47" s="46"/>
      <c r="C47" s="14"/>
      <c r="D47" s="15">
        <v>8</v>
      </c>
      <c r="E47" s="16">
        <v>292591</v>
      </c>
      <c r="F47" s="16">
        <v>33962.6</v>
      </c>
      <c r="G47" s="17">
        <f>1-(+F47/E47)</f>
        <v>0.8839246593367533</v>
      </c>
      <c r="H47" s="18"/>
    </row>
    <row r="48" spans="1:8" ht="15.75">
      <c r="A48" s="45" t="s">
        <v>40</v>
      </c>
      <c r="B48" s="46"/>
      <c r="C48" s="14"/>
      <c r="D48" s="15">
        <v>44</v>
      </c>
      <c r="E48" s="16">
        <v>2622452</v>
      </c>
      <c r="F48" s="16">
        <v>221071.63</v>
      </c>
      <c r="G48" s="17">
        <f>1-(+F48/E48)</f>
        <v>0.9157004093878554</v>
      </c>
      <c r="H48" s="18"/>
    </row>
    <row r="49" spans="1:8" ht="15.75">
      <c r="A49" s="45" t="s">
        <v>41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42</v>
      </c>
      <c r="B50" s="46"/>
      <c r="C50" s="14"/>
      <c r="D50" s="15">
        <v>3</v>
      </c>
      <c r="E50" s="16">
        <v>816815</v>
      </c>
      <c r="F50" s="16">
        <v>64125</v>
      </c>
      <c r="G50" s="17">
        <f>1-(+F50/E50)</f>
        <v>0.921493851116838</v>
      </c>
      <c r="H50" s="18"/>
    </row>
    <row r="51" spans="1:8" ht="15.75">
      <c r="A51" s="45" t="s">
        <v>43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44</v>
      </c>
      <c r="B52" s="46"/>
      <c r="C52" s="14"/>
      <c r="D52" s="15"/>
      <c r="E52" s="16"/>
      <c r="F52" s="16"/>
      <c r="G52" s="17"/>
      <c r="H52" s="18"/>
    </row>
    <row r="53" spans="1:8" ht="15.75">
      <c r="A53" s="47" t="s">
        <v>65</v>
      </c>
      <c r="B53" s="48"/>
      <c r="C53" s="14"/>
      <c r="D53" s="15">
        <v>368</v>
      </c>
      <c r="E53" s="16">
        <v>19740706.59</v>
      </c>
      <c r="F53" s="16">
        <v>2333830.44</v>
      </c>
      <c r="G53" s="17">
        <f>1-(+F53/E53)</f>
        <v>0.8817757394164278</v>
      </c>
      <c r="H53" s="18"/>
    </row>
    <row r="54" spans="1:8" ht="15.75">
      <c r="A54" s="47" t="s">
        <v>66</v>
      </c>
      <c r="B54" s="48"/>
      <c r="C54" s="14"/>
      <c r="D54" s="15"/>
      <c r="E54" s="16"/>
      <c r="F54" s="16"/>
      <c r="G54" s="17"/>
      <c r="H54" s="18"/>
    </row>
    <row r="55" spans="1:8" ht="15">
      <c r="A55" s="49" t="s">
        <v>45</v>
      </c>
      <c r="B55" s="48"/>
      <c r="C55" s="14"/>
      <c r="D55" s="21"/>
      <c r="E55" s="71"/>
      <c r="F55" s="16"/>
      <c r="G55" s="23"/>
      <c r="H55" s="18"/>
    </row>
    <row r="56" spans="1:8" ht="15">
      <c r="A56" s="20" t="s">
        <v>46</v>
      </c>
      <c r="B56" s="46"/>
      <c r="C56" s="14"/>
      <c r="D56" s="21"/>
      <c r="E56" s="71"/>
      <c r="F56" s="16"/>
      <c r="G56" s="23"/>
      <c r="H56" s="18"/>
    </row>
    <row r="57" spans="1:8" ht="15">
      <c r="A57" s="20" t="s">
        <v>47</v>
      </c>
      <c r="B57" s="46"/>
      <c r="C57" s="14"/>
      <c r="D57" s="21"/>
      <c r="E57" s="70"/>
      <c r="F57" s="16"/>
      <c r="G57" s="23"/>
      <c r="H57" s="18"/>
    </row>
    <row r="58" spans="1:8" ht="15">
      <c r="A58" s="20" t="s">
        <v>30</v>
      </c>
      <c r="B58" s="46"/>
      <c r="C58" s="14"/>
      <c r="D58" s="21"/>
      <c r="E58" s="70"/>
      <c r="F58" s="16"/>
      <c r="G58" s="23"/>
      <c r="H58" s="18"/>
    </row>
    <row r="59" spans="1:8" ht="15.75">
      <c r="A59" s="50"/>
      <c r="B59" s="25"/>
      <c r="C59" s="14"/>
      <c r="D59" s="21"/>
      <c r="E59" s="72"/>
      <c r="F59" s="26"/>
      <c r="G59" s="23"/>
      <c r="H59" s="18"/>
    </row>
    <row r="60" spans="1:8" ht="15.75">
      <c r="A60" s="28" t="s">
        <v>48</v>
      </c>
      <c r="B60" s="28"/>
      <c r="C60" s="29"/>
      <c r="D60" s="30">
        <f>SUM(D44:D56)</f>
        <v>513</v>
      </c>
      <c r="E60" s="31">
        <f>SUM(E44:E59)</f>
        <v>26237224.490000002</v>
      </c>
      <c r="F60" s="31">
        <f>SUM(F44:F59)</f>
        <v>2888938.9</v>
      </c>
      <c r="G60" s="32">
        <f>1-(F60/E60)</f>
        <v>0.8898915965329686</v>
      </c>
      <c r="H60" s="18"/>
    </row>
    <row r="61" spans="1:8" ht="15">
      <c r="A61" s="51"/>
      <c r="B61" s="51"/>
      <c r="C61" s="73"/>
      <c r="D61" s="74"/>
      <c r="E61" s="53"/>
      <c r="F61" s="54"/>
      <c r="G61" s="54"/>
      <c r="H61" s="2"/>
    </row>
    <row r="62" spans="1:8" ht="18">
      <c r="A62" s="55" t="s">
        <v>49</v>
      </c>
      <c r="B62" s="56"/>
      <c r="C62" s="59"/>
      <c r="D62" s="75"/>
      <c r="E62" s="56"/>
      <c r="F62" s="57">
        <f>F60+F39</f>
        <v>3208334.4</v>
      </c>
      <c r="G62" s="56"/>
      <c r="H62" s="2"/>
    </row>
    <row r="63" spans="1:8" ht="18">
      <c r="A63" s="58"/>
      <c r="B63" s="59"/>
      <c r="C63" s="59"/>
      <c r="D63" s="76"/>
      <c r="E63" s="59"/>
      <c r="F63" s="57"/>
      <c r="G63" s="59"/>
      <c r="H63" s="2"/>
    </row>
    <row r="64" spans="1:8" ht="15.75">
      <c r="A64" s="4" t="s">
        <v>50</v>
      </c>
      <c r="B64" s="60"/>
      <c r="C64" s="60"/>
      <c r="D64" s="60"/>
      <c r="E64" s="60"/>
      <c r="F64" s="61"/>
      <c r="G64" s="60"/>
      <c r="H64" s="2"/>
    </row>
    <row r="65" spans="1:8" ht="15.75">
      <c r="A65" s="4" t="s">
        <v>51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52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53</v>
      </c>
      <c r="B68" s="59"/>
      <c r="C68" s="59"/>
      <c r="D68" s="59"/>
      <c r="E68" s="59"/>
      <c r="F68" s="57"/>
      <c r="G68" s="59"/>
      <c r="H68" s="2"/>
    </row>
    <row r="69" spans="1:8" ht="18">
      <c r="A69" s="63"/>
      <c r="B69" s="59"/>
      <c r="C69" s="59"/>
      <c r="D69" s="59"/>
      <c r="E69" s="57"/>
      <c r="F69" s="2"/>
      <c r="G69" s="2"/>
      <c r="H69" s="2"/>
    </row>
    <row r="70" spans="1:8" ht="18">
      <c r="A70" s="63"/>
      <c r="B70" s="59"/>
      <c r="C70" s="59"/>
      <c r="D70" s="59"/>
      <c r="E70" s="64"/>
      <c r="F70" s="2"/>
      <c r="G70" s="2"/>
      <c r="H70" s="2"/>
    </row>
    <row r="71" spans="1:8" ht="18">
      <c r="A71" s="63"/>
      <c r="B71" s="59"/>
      <c r="C71" s="59"/>
      <c r="D71" s="59"/>
      <c r="E71" s="65"/>
      <c r="F71" s="2"/>
      <c r="G71" s="2"/>
      <c r="H71" s="2"/>
    </row>
    <row r="72" spans="1:8" ht="18">
      <c r="A72" s="63"/>
      <c r="B72" s="59"/>
      <c r="C72" s="59"/>
      <c r="D72" s="59"/>
      <c r="E72" s="66"/>
      <c r="F72" s="2"/>
      <c r="G72" s="2"/>
      <c r="H72" s="2"/>
    </row>
    <row r="73" spans="1:8" ht="18">
      <c r="A73" s="63"/>
      <c r="B73" s="59"/>
      <c r="C73" s="59"/>
      <c r="D73" s="59"/>
      <c r="E73" s="57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64"/>
      <c r="F75" s="2"/>
      <c r="G75" s="2"/>
      <c r="H75" s="2"/>
    </row>
    <row r="76" spans="1:8" ht="18">
      <c r="A76" s="63"/>
      <c r="B76" s="59"/>
      <c r="C76" s="59"/>
      <c r="D76" s="59"/>
      <c r="E76" s="65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7"/>
      <c r="F79" s="2"/>
      <c r="G79" s="2"/>
      <c r="H79" s="2"/>
    </row>
    <row r="80" spans="1:8" ht="18">
      <c r="A80" s="63"/>
      <c r="B80" s="59"/>
      <c r="C80" s="59"/>
      <c r="D80" s="59"/>
      <c r="E80" s="59"/>
      <c r="F80" s="2"/>
      <c r="G80" s="2"/>
      <c r="H80" s="2"/>
    </row>
    <row r="81" spans="1:8" ht="15.75">
      <c r="A81" s="6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55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JUNE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1.75">
      <c r="A5" s="2"/>
      <c r="B5" s="4"/>
      <c r="C5" s="4"/>
      <c r="D5" s="106" t="s">
        <v>110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116</v>
      </c>
      <c r="B9" s="13"/>
      <c r="C9" s="14"/>
      <c r="D9" s="15">
        <v>4</v>
      </c>
      <c r="E9" s="16">
        <v>1192677</v>
      </c>
      <c r="F9" s="16">
        <v>207567.5</v>
      </c>
      <c r="G9" s="17">
        <f aca="true" t="shared" si="0" ref="G9:G14">F9/E9</f>
        <v>0.17403496504082833</v>
      </c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119</v>
      </c>
      <c r="B11" s="13"/>
      <c r="C11" s="14"/>
      <c r="D11" s="15">
        <v>1</v>
      </c>
      <c r="E11" s="16">
        <v>258227</v>
      </c>
      <c r="F11" s="16">
        <v>45797</v>
      </c>
      <c r="G11" s="17">
        <f t="shared" si="0"/>
        <v>0.17735170992963556</v>
      </c>
      <c r="H11" s="18"/>
    </row>
    <row r="12" spans="1:8" ht="15.75">
      <c r="A12" s="112" t="s">
        <v>73</v>
      </c>
      <c r="B12" s="13"/>
      <c r="C12" s="14"/>
      <c r="D12" s="15">
        <v>1</v>
      </c>
      <c r="E12" s="16">
        <v>305423</v>
      </c>
      <c r="F12" s="16">
        <v>131517</v>
      </c>
      <c r="G12" s="17">
        <f t="shared" si="0"/>
        <v>0.4306060774728819</v>
      </c>
      <c r="H12" s="18"/>
    </row>
    <row r="13" spans="1:8" ht="15.75">
      <c r="A13" s="112" t="s">
        <v>123</v>
      </c>
      <c r="B13" s="13"/>
      <c r="C13" s="14"/>
      <c r="D13" s="15">
        <v>2</v>
      </c>
      <c r="E13" s="16">
        <v>517826</v>
      </c>
      <c r="F13" s="16">
        <v>75279.5</v>
      </c>
      <c r="G13" s="17">
        <f t="shared" si="0"/>
        <v>0.14537605295987455</v>
      </c>
      <c r="H13" s="18"/>
    </row>
    <row r="14" spans="1:8" ht="15.75">
      <c r="A14" s="112" t="s">
        <v>25</v>
      </c>
      <c r="B14" s="13"/>
      <c r="C14" s="14"/>
      <c r="D14" s="15">
        <v>1</v>
      </c>
      <c r="E14" s="16">
        <v>299906</v>
      </c>
      <c r="F14" s="16">
        <v>40575</v>
      </c>
      <c r="G14" s="17">
        <f t="shared" si="0"/>
        <v>0.1352923916160397</v>
      </c>
      <c r="H14" s="18"/>
    </row>
    <row r="15" spans="1:8" ht="15.75">
      <c r="A15" s="112" t="s">
        <v>57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10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14</v>
      </c>
      <c r="B17" s="13"/>
      <c r="C17" s="14"/>
      <c r="D17" s="15">
        <v>2</v>
      </c>
      <c r="E17" s="16">
        <v>1216689</v>
      </c>
      <c r="F17" s="16">
        <v>167817</v>
      </c>
      <c r="G17" s="17">
        <f aca="true" t="shared" si="1" ref="G17:G25">F17/E17</f>
        <v>0.1379292489699504</v>
      </c>
      <c r="H17" s="18"/>
    </row>
    <row r="18" spans="1:8" ht="15.75">
      <c r="A18" s="112" t="s">
        <v>15</v>
      </c>
      <c r="B18" s="13"/>
      <c r="C18" s="14"/>
      <c r="D18" s="15">
        <v>2</v>
      </c>
      <c r="E18" s="16">
        <v>1001910</v>
      </c>
      <c r="F18" s="16">
        <v>41340</v>
      </c>
      <c r="G18" s="17">
        <f t="shared" si="1"/>
        <v>0.041261191124951344</v>
      </c>
      <c r="H18" s="18"/>
    </row>
    <row r="19" spans="1:8" ht="15.75">
      <c r="A19" s="112" t="s">
        <v>58</v>
      </c>
      <c r="B19" s="13"/>
      <c r="C19" s="14"/>
      <c r="D19" s="15">
        <v>1</v>
      </c>
      <c r="E19" s="16">
        <v>434196</v>
      </c>
      <c r="F19" s="16">
        <v>92707.6</v>
      </c>
      <c r="G19" s="17">
        <f t="shared" si="1"/>
        <v>0.2135155551870584</v>
      </c>
      <c r="H19" s="18"/>
    </row>
    <row r="20" spans="1:8" ht="15.75">
      <c r="A20" s="112" t="s">
        <v>17</v>
      </c>
      <c r="B20" s="13"/>
      <c r="C20" s="14"/>
      <c r="D20" s="15">
        <v>1</v>
      </c>
      <c r="E20" s="16">
        <v>168876</v>
      </c>
      <c r="F20" s="16">
        <v>13303.75</v>
      </c>
      <c r="G20" s="17">
        <f t="shared" si="1"/>
        <v>0.07877821596911343</v>
      </c>
      <c r="H20" s="18"/>
    </row>
    <row r="21" spans="1:8" ht="15.75">
      <c r="A21" s="112" t="s">
        <v>134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59</v>
      </c>
      <c r="B22" s="13"/>
      <c r="C22" s="14"/>
      <c r="D22" s="15">
        <v>7</v>
      </c>
      <c r="E22" s="16">
        <v>2698230</v>
      </c>
      <c r="F22" s="16">
        <v>217831.5</v>
      </c>
      <c r="G22" s="17">
        <f t="shared" si="1"/>
        <v>0.0807312571574699</v>
      </c>
      <c r="H22" s="18"/>
    </row>
    <row r="23" spans="1:8" ht="15.75">
      <c r="A23" s="112" t="s">
        <v>60</v>
      </c>
      <c r="B23" s="13"/>
      <c r="C23" s="14"/>
      <c r="D23" s="15">
        <v>4</v>
      </c>
      <c r="E23" s="16">
        <v>1486229</v>
      </c>
      <c r="F23" s="16">
        <v>120974</v>
      </c>
      <c r="G23" s="17">
        <f t="shared" si="1"/>
        <v>0.08139660846343329</v>
      </c>
      <c r="H23" s="18"/>
    </row>
    <row r="24" spans="1:8" ht="15.75">
      <c r="A24" s="113" t="s">
        <v>20</v>
      </c>
      <c r="B24" s="13"/>
      <c r="C24" s="14"/>
      <c r="D24" s="15">
        <v>6</v>
      </c>
      <c r="E24" s="16">
        <v>1064450</v>
      </c>
      <c r="F24" s="16">
        <v>186431</v>
      </c>
      <c r="G24" s="17">
        <f t="shared" si="1"/>
        <v>0.17514303161256986</v>
      </c>
      <c r="H24" s="18"/>
    </row>
    <row r="25" spans="1:8" ht="15.75">
      <c r="A25" s="113" t="s">
        <v>21</v>
      </c>
      <c r="B25" s="13"/>
      <c r="C25" s="14"/>
      <c r="D25" s="15">
        <v>20</v>
      </c>
      <c r="E25" s="16">
        <v>200695</v>
      </c>
      <c r="F25" s="16">
        <v>200695</v>
      </c>
      <c r="G25" s="17">
        <f t="shared" si="1"/>
        <v>1</v>
      </c>
      <c r="H25" s="18"/>
    </row>
    <row r="26" spans="1:8" ht="15.75">
      <c r="A26" s="114" t="s">
        <v>22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23</v>
      </c>
      <c r="B27" s="13"/>
      <c r="C27" s="14"/>
      <c r="D27" s="15"/>
      <c r="E27" s="16">
        <v>64016</v>
      </c>
      <c r="F27" s="16">
        <v>-263.25</v>
      </c>
      <c r="G27" s="17">
        <f>F27/E27</f>
        <v>-0.004112253186703324</v>
      </c>
      <c r="H27" s="18"/>
    </row>
    <row r="28" spans="1:8" ht="15.75">
      <c r="A28" s="112" t="s">
        <v>146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24</v>
      </c>
      <c r="B29" s="13"/>
      <c r="C29" s="14"/>
      <c r="D29" s="15">
        <v>2</v>
      </c>
      <c r="E29" s="16">
        <v>272976</v>
      </c>
      <c r="F29" s="16">
        <v>98328.5</v>
      </c>
      <c r="G29" s="17">
        <f>F29/E29</f>
        <v>0.360209322431276</v>
      </c>
      <c r="H29" s="18"/>
    </row>
    <row r="30" spans="1:8" ht="15.75">
      <c r="A30" s="114" t="s">
        <v>139</v>
      </c>
      <c r="B30" s="13"/>
      <c r="C30" s="14"/>
      <c r="D30" s="15">
        <v>1</v>
      </c>
      <c r="E30" s="16">
        <v>26695</v>
      </c>
      <c r="F30" s="16">
        <v>8621</v>
      </c>
      <c r="G30" s="17">
        <f>F30/E30</f>
        <v>0.32294437160516953</v>
      </c>
      <c r="H30" s="18"/>
    </row>
    <row r="31" spans="1:8" ht="15.75">
      <c r="A31" s="114" t="s">
        <v>61</v>
      </c>
      <c r="B31" s="13"/>
      <c r="C31" s="14"/>
      <c r="D31" s="15"/>
      <c r="E31" s="19"/>
      <c r="F31" s="16"/>
      <c r="G31" s="17"/>
      <c r="H31" s="18"/>
    </row>
    <row r="32" spans="1:8" ht="15.75">
      <c r="A32" s="114" t="s">
        <v>144</v>
      </c>
      <c r="B32" s="13"/>
      <c r="C32" s="14"/>
      <c r="D32" s="15"/>
      <c r="E32" s="19"/>
      <c r="F32" s="16"/>
      <c r="G32" s="17"/>
      <c r="H32" s="18"/>
    </row>
    <row r="33" spans="1:8" ht="15.75">
      <c r="A33" s="114" t="s">
        <v>62</v>
      </c>
      <c r="B33" s="13"/>
      <c r="C33" s="14"/>
      <c r="D33" s="15">
        <v>25</v>
      </c>
      <c r="E33" s="19">
        <v>3280040</v>
      </c>
      <c r="F33" s="19">
        <v>708357.5</v>
      </c>
      <c r="G33" s="17">
        <f>F33/E33</f>
        <v>0.21596001878025878</v>
      </c>
      <c r="H33" s="18"/>
    </row>
    <row r="34" spans="1:8" ht="15.75">
      <c r="A34" s="112" t="s">
        <v>63</v>
      </c>
      <c r="B34" s="13"/>
      <c r="C34" s="14"/>
      <c r="D34" s="15">
        <v>1</v>
      </c>
      <c r="E34" s="16">
        <v>167107</v>
      </c>
      <c r="F34" s="16">
        <v>60167.5</v>
      </c>
      <c r="G34" s="17">
        <f>F34/E34</f>
        <v>0.3600537380241402</v>
      </c>
      <c r="H34" s="18"/>
    </row>
    <row r="35" spans="1:8" ht="15.75">
      <c r="A35" s="112" t="s">
        <v>113</v>
      </c>
      <c r="B35" s="13"/>
      <c r="C35" s="14"/>
      <c r="D35" s="15">
        <v>1</v>
      </c>
      <c r="E35" s="16">
        <v>301102</v>
      </c>
      <c r="F35" s="16">
        <v>86271.5</v>
      </c>
      <c r="G35" s="17">
        <f>F35/E35</f>
        <v>0.2865191861893976</v>
      </c>
      <c r="H35" s="18"/>
    </row>
    <row r="36" spans="1:8" ht="15">
      <c r="A36" s="20" t="s">
        <v>28</v>
      </c>
      <c r="B36" s="13"/>
      <c r="C36" s="14"/>
      <c r="D36" s="21"/>
      <c r="E36" s="22">
        <v>357555</v>
      </c>
      <c r="F36" s="16">
        <v>60843</v>
      </c>
      <c r="G36" s="23"/>
      <c r="H36" s="18"/>
    </row>
    <row r="37" spans="1:8" ht="15">
      <c r="A37" s="20" t="s">
        <v>29</v>
      </c>
      <c r="B37" s="13"/>
      <c r="C37" s="14"/>
      <c r="D37" s="21"/>
      <c r="E37" s="22"/>
      <c r="F37" s="16">
        <v>2</v>
      </c>
      <c r="G37" s="23"/>
      <c r="H37" s="18"/>
    </row>
    <row r="38" spans="1:8" ht="15">
      <c r="A38" s="20" t="s">
        <v>30</v>
      </c>
      <c r="B38" s="13"/>
      <c r="C38" s="14"/>
      <c r="D38" s="21"/>
      <c r="E38" s="22"/>
      <c r="F38" s="19"/>
      <c r="G38" s="23"/>
      <c r="H38" s="18"/>
    </row>
    <row r="39" spans="1:8" ht="15">
      <c r="A39" s="24"/>
      <c r="B39" s="25"/>
      <c r="C39" s="29"/>
      <c r="D39" s="21"/>
      <c r="E39" s="26"/>
      <c r="F39" s="26"/>
      <c r="G39" s="23"/>
      <c r="H39" s="18"/>
    </row>
    <row r="40" spans="1:8" ht="15.75">
      <c r="A40" s="27" t="s">
        <v>31</v>
      </c>
      <c r="B40" s="28"/>
      <c r="C40" s="33"/>
      <c r="D40" s="30">
        <f>SUM(D9:D39)</f>
        <v>82</v>
      </c>
      <c r="E40" s="31">
        <f>SUM(E9:E39)</f>
        <v>15314825</v>
      </c>
      <c r="F40" s="31">
        <f>SUM(F9:F39)</f>
        <v>2564163.6</v>
      </c>
      <c r="G40" s="32">
        <f>F40/E40</f>
        <v>0.16743015999203387</v>
      </c>
      <c r="H40" s="2"/>
    </row>
    <row r="41" spans="1:8" ht="15.75">
      <c r="A41" s="33"/>
      <c r="B41" s="33"/>
      <c r="C41" s="38"/>
      <c r="D41" s="34"/>
      <c r="E41" s="35"/>
      <c r="F41" s="36"/>
      <c r="G41" s="36"/>
      <c r="H41" s="2"/>
    </row>
    <row r="42" spans="1:8" ht="18">
      <c r="A42" s="37" t="s">
        <v>32</v>
      </c>
      <c r="B42" s="38"/>
      <c r="C42" s="42"/>
      <c r="D42" s="39"/>
      <c r="E42" s="40"/>
      <c r="F42" s="41"/>
      <c r="G42" s="41"/>
      <c r="H42" s="2"/>
    </row>
    <row r="43" spans="1:8" ht="15.75">
      <c r="A43" s="42"/>
      <c r="B43" s="42"/>
      <c r="C43" s="42"/>
      <c r="D43" s="43"/>
      <c r="E43" s="39" t="s">
        <v>33</v>
      </c>
      <c r="F43" s="39" t="s">
        <v>33</v>
      </c>
      <c r="G43" s="39" t="s">
        <v>5</v>
      </c>
      <c r="H43" s="2"/>
    </row>
    <row r="44" spans="1:8" ht="15.75">
      <c r="A44" s="42"/>
      <c r="B44" s="42"/>
      <c r="C44" s="14"/>
      <c r="D44" s="43" t="s">
        <v>6</v>
      </c>
      <c r="E44" s="44" t="s">
        <v>34</v>
      </c>
      <c r="F44" s="41" t="s">
        <v>8</v>
      </c>
      <c r="G44" s="41" t="s">
        <v>35</v>
      </c>
      <c r="H44" s="18"/>
    </row>
    <row r="45" spans="1:8" ht="15.75">
      <c r="A45" s="45" t="s">
        <v>36</v>
      </c>
      <c r="B45" s="46"/>
      <c r="C45" s="14"/>
      <c r="D45" s="15">
        <v>172</v>
      </c>
      <c r="E45" s="16">
        <v>30910815.35</v>
      </c>
      <c r="F45" s="16">
        <v>1619954.35</v>
      </c>
      <c r="G45" s="17">
        <f aca="true" t="shared" si="2" ref="G45:G51">1-(+F45/E45)</f>
        <v>0.9475926360512519</v>
      </c>
      <c r="H45" s="18"/>
    </row>
    <row r="46" spans="1:8" ht="15.75">
      <c r="A46" s="45" t="s">
        <v>37</v>
      </c>
      <c r="B46" s="46"/>
      <c r="C46" s="14"/>
      <c r="D46" s="15">
        <v>2</v>
      </c>
      <c r="E46" s="16">
        <v>805292.11</v>
      </c>
      <c r="F46" s="16">
        <v>88890.51</v>
      </c>
      <c r="G46" s="17">
        <f t="shared" si="2"/>
        <v>0.8896170608203277</v>
      </c>
      <c r="H46" s="18"/>
    </row>
    <row r="47" spans="1:8" ht="15.75">
      <c r="A47" s="45" t="s">
        <v>38</v>
      </c>
      <c r="B47" s="46"/>
      <c r="C47" s="14"/>
      <c r="D47" s="15">
        <v>323</v>
      </c>
      <c r="E47" s="16">
        <v>30951399.27</v>
      </c>
      <c r="F47" s="16">
        <v>1790267.52</v>
      </c>
      <c r="G47" s="17">
        <f t="shared" si="2"/>
        <v>0.9421587533286342</v>
      </c>
      <c r="H47" s="18"/>
    </row>
    <row r="48" spans="1:8" ht="15.75">
      <c r="A48" s="45" t="s">
        <v>39</v>
      </c>
      <c r="B48" s="46"/>
      <c r="C48" s="14"/>
      <c r="D48" s="15">
        <v>23</v>
      </c>
      <c r="E48" s="16">
        <v>1041016</v>
      </c>
      <c r="F48" s="16">
        <v>79126.75</v>
      </c>
      <c r="G48" s="17">
        <f t="shared" si="2"/>
        <v>0.9239908416393215</v>
      </c>
      <c r="H48" s="18"/>
    </row>
    <row r="49" spans="1:8" ht="15.75">
      <c r="A49" s="45" t="s">
        <v>40</v>
      </c>
      <c r="B49" s="46"/>
      <c r="C49" s="14"/>
      <c r="D49" s="15">
        <v>127</v>
      </c>
      <c r="E49" s="16">
        <v>13068400.92</v>
      </c>
      <c r="F49" s="16">
        <v>921440</v>
      </c>
      <c r="G49" s="17">
        <f t="shared" si="2"/>
        <v>0.9294909908533783</v>
      </c>
      <c r="H49" s="18"/>
    </row>
    <row r="50" spans="1:8" ht="15.75">
      <c r="A50" s="45" t="s">
        <v>41</v>
      </c>
      <c r="B50" s="46"/>
      <c r="C50" s="14"/>
      <c r="D50" s="15">
        <v>9</v>
      </c>
      <c r="E50" s="16">
        <v>321970</v>
      </c>
      <c r="F50" s="16">
        <v>-9926</v>
      </c>
      <c r="G50" s="17">
        <f t="shared" si="2"/>
        <v>1.030828959219803</v>
      </c>
      <c r="H50" s="18"/>
    </row>
    <row r="51" spans="1:8" ht="15.75">
      <c r="A51" s="45" t="s">
        <v>42</v>
      </c>
      <c r="B51" s="46"/>
      <c r="C51" s="14"/>
      <c r="D51" s="15">
        <v>33</v>
      </c>
      <c r="E51" s="16">
        <v>3774600</v>
      </c>
      <c r="F51" s="16">
        <v>365430.1</v>
      </c>
      <c r="G51" s="17">
        <f t="shared" si="2"/>
        <v>0.9031870661791979</v>
      </c>
      <c r="H51" s="18"/>
    </row>
    <row r="52" spans="1:8" ht="15.75">
      <c r="A52" s="45" t="s">
        <v>43</v>
      </c>
      <c r="B52" s="46"/>
      <c r="C52" s="14"/>
      <c r="D52" s="15"/>
      <c r="E52" s="16"/>
      <c r="F52" s="16"/>
      <c r="G52" s="17"/>
      <c r="H52" s="18"/>
    </row>
    <row r="53" spans="1:8" ht="15.75">
      <c r="A53" s="45" t="s">
        <v>44</v>
      </c>
      <c r="B53" s="46"/>
      <c r="C53" s="14"/>
      <c r="D53" s="15">
        <v>4</v>
      </c>
      <c r="E53" s="16">
        <v>467225</v>
      </c>
      <c r="F53" s="16">
        <v>23475</v>
      </c>
      <c r="G53" s="17">
        <f>1-(+F53/E53)</f>
        <v>0.9497565412809674</v>
      </c>
      <c r="H53" s="18"/>
    </row>
    <row r="54" spans="1:8" ht="15.75">
      <c r="A54" s="47" t="s">
        <v>64</v>
      </c>
      <c r="B54" s="48"/>
      <c r="C54" s="14"/>
      <c r="D54" s="15">
        <v>2</v>
      </c>
      <c r="E54" s="16">
        <v>247900</v>
      </c>
      <c r="F54" s="16">
        <v>56300</v>
      </c>
      <c r="G54" s="17">
        <f>1-(+F54/E54)</f>
        <v>0.772892295280355</v>
      </c>
      <c r="H54" s="18"/>
    </row>
    <row r="55" spans="1:8" ht="15.75">
      <c r="A55" s="45" t="s">
        <v>65</v>
      </c>
      <c r="B55" s="48"/>
      <c r="C55" s="14"/>
      <c r="D55" s="15">
        <v>1304</v>
      </c>
      <c r="E55" s="16">
        <v>99498481.28</v>
      </c>
      <c r="F55" s="16">
        <v>11855214.14</v>
      </c>
      <c r="G55" s="17">
        <f>1-(+F55/E55)</f>
        <v>0.8808503005524468</v>
      </c>
      <c r="H55" s="18"/>
    </row>
    <row r="56" spans="1:8" ht="15.75">
      <c r="A56" s="45" t="s">
        <v>66</v>
      </c>
      <c r="B56" s="48"/>
      <c r="C56" s="14"/>
      <c r="D56" s="15"/>
      <c r="E56" s="16"/>
      <c r="F56" s="16"/>
      <c r="G56" s="17"/>
      <c r="H56" s="18"/>
    </row>
    <row r="57" spans="1:8" ht="15">
      <c r="A57" s="49" t="s">
        <v>45</v>
      </c>
      <c r="B57" s="48"/>
      <c r="C57" s="14"/>
      <c r="D57" s="21"/>
      <c r="E57" s="71"/>
      <c r="F57" s="16"/>
      <c r="G57" s="23"/>
      <c r="H57" s="18"/>
    </row>
    <row r="58" spans="1:8" ht="15">
      <c r="A58" s="20" t="s">
        <v>46</v>
      </c>
      <c r="B58" s="46"/>
      <c r="C58" s="14"/>
      <c r="D58" s="21"/>
      <c r="E58" s="71"/>
      <c r="F58" s="16"/>
      <c r="G58" s="23"/>
      <c r="H58" s="18"/>
    </row>
    <row r="59" spans="1:8" ht="15">
      <c r="A59" s="20" t="s">
        <v>47</v>
      </c>
      <c r="B59" s="46"/>
      <c r="C59" s="14"/>
      <c r="D59" s="21"/>
      <c r="E59" s="22"/>
      <c r="F59" s="16"/>
      <c r="G59" s="23"/>
      <c r="H59" s="18"/>
    </row>
    <row r="60" spans="1:8" ht="15">
      <c r="A60" s="20" t="s">
        <v>30</v>
      </c>
      <c r="B60" s="46"/>
      <c r="C60" s="14"/>
      <c r="D60" s="21"/>
      <c r="E60" s="22"/>
      <c r="F60" s="19"/>
      <c r="G60" s="23"/>
      <c r="H60" s="18"/>
    </row>
    <row r="61" spans="1:8" ht="15.75">
      <c r="A61" s="50"/>
      <c r="B61" s="25"/>
      <c r="C61" s="29"/>
      <c r="D61" s="21"/>
      <c r="E61" s="26"/>
      <c r="F61" s="26"/>
      <c r="G61" s="23"/>
      <c r="H61" s="18"/>
    </row>
    <row r="62" spans="1:8" ht="15.75">
      <c r="A62" s="28" t="s">
        <v>48</v>
      </c>
      <c r="B62" s="28"/>
      <c r="C62" s="51"/>
      <c r="D62" s="30">
        <f>SUM(D45:D58)</f>
        <v>1999</v>
      </c>
      <c r="E62" s="31">
        <f>SUM(E45:E61)</f>
        <v>181087099.93</v>
      </c>
      <c r="F62" s="31">
        <f>SUM(F45:F61)</f>
        <v>16790172.37</v>
      </c>
      <c r="G62" s="32">
        <f>1-(+F62/E62)</f>
        <v>0.9072812344087994</v>
      </c>
      <c r="H62" s="2"/>
    </row>
    <row r="63" spans="1:8" ht="18">
      <c r="A63" s="51"/>
      <c r="B63" s="51"/>
      <c r="C63" s="56"/>
      <c r="D63" s="52"/>
      <c r="E63" s="53"/>
      <c r="F63" s="54"/>
      <c r="G63" s="54"/>
      <c r="H63" s="2"/>
    </row>
    <row r="64" spans="1:8" ht="18">
      <c r="A64" s="55" t="s">
        <v>49</v>
      </c>
      <c r="B64" s="56"/>
      <c r="C64" s="59"/>
      <c r="D64" s="56"/>
      <c r="E64" s="56"/>
      <c r="F64" s="57">
        <f>F62+F40</f>
        <v>19354335.970000003</v>
      </c>
      <c r="G64" s="56"/>
      <c r="H64" s="2"/>
    </row>
    <row r="65" spans="1:8" ht="8.25" customHeight="1">
      <c r="A65" s="55"/>
      <c r="B65" s="56"/>
      <c r="C65" s="59"/>
      <c r="D65" s="56"/>
      <c r="E65" s="56"/>
      <c r="F65" s="57"/>
      <c r="G65" s="56"/>
      <c r="H65" s="2"/>
    </row>
    <row r="66" spans="1:8" ht="15.75">
      <c r="A66" s="4" t="s">
        <v>50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51</v>
      </c>
      <c r="B67" s="60"/>
      <c r="C67" s="60"/>
      <c r="D67" s="60"/>
      <c r="E67" s="60"/>
      <c r="F67" s="61"/>
      <c r="G67" s="60"/>
      <c r="H67" s="2"/>
    </row>
    <row r="68" spans="1:8" ht="15.75">
      <c r="A68" s="4" t="s">
        <v>52</v>
      </c>
      <c r="B68" s="60"/>
      <c r="C68" s="60"/>
      <c r="D68" s="60"/>
      <c r="E68" s="60"/>
      <c r="F68" s="61"/>
      <c r="G68" s="60"/>
      <c r="H68" s="2"/>
    </row>
    <row r="69" spans="1:8" ht="15.75">
      <c r="A69" s="4"/>
      <c r="B69" s="60"/>
      <c r="C69" s="60"/>
      <c r="D69" s="60"/>
      <c r="E69" s="60"/>
      <c r="F69" s="61"/>
      <c r="G69" s="60"/>
      <c r="H69" s="2"/>
    </row>
    <row r="70" spans="1:8" ht="18">
      <c r="A70" s="62" t="s">
        <v>53</v>
      </c>
      <c r="B70" s="59"/>
      <c r="C70" s="59"/>
      <c r="D70" s="59"/>
      <c r="E70" s="59"/>
      <c r="F70" s="57"/>
      <c r="G70" s="59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58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JUNE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67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116</v>
      </c>
      <c r="B9" s="13"/>
      <c r="C9" s="14"/>
      <c r="D9" s="15"/>
      <c r="E9" s="121"/>
      <c r="F9" s="16"/>
      <c r="G9" s="17"/>
      <c r="H9" s="18"/>
    </row>
    <row r="10" spans="1:8" ht="15.75">
      <c r="A10" s="112" t="s">
        <v>11</v>
      </c>
      <c r="B10" s="13"/>
      <c r="C10" s="14"/>
      <c r="D10" s="15">
        <v>5</v>
      </c>
      <c r="E10" s="121">
        <v>2059313</v>
      </c>
      <c r="F10" s="16">
        <v>476545.5</v>
      </c>
      <c r="G10" s="115">
        <f>F10/E10</f>
        <v>0.23140994108229299</v>
      </c>
      <c r="H10" s="18"/>
    </row>
    <row r="11" spans="1:8" ht="15.75">
      <c r="A11" s="112" t="s">
        <v>119</v>
      </c>
      <c r="B11" s="13"/>
      <c r="C11" s="14"/>
      <c r="D11" s="15">
        <v>6</v>
      </c>
      <c r="E11" s="121">
        <v>477725</v>
      </c>
      <c r="F11" s="16">
        <v>151033</v>
      </c>
      <c r="G11" s="115">
        <f>F11/E11</f>
        <v>0.3161505049976451</v>
      </c>
      <c r="H11" s="18"/>
    </row>
    <row r="12" spans="1:8" ht="15.75">
      <c r="A12" s="112" t="s">
        <v>73</v>
      </c>
      <c r="B12" s="13"/>
      <c r="C12" s="14"/>
      <c r="D12" s="15">
        <v>2</v>
      </c>
      <c r="E12" s="121">
        <v>227325</v>
      </c>
      <c r="F12" s="16">
        <v>66259</v>
      </c>
      <c r="G12" s="115">
        <f>F12/E12</f>
        <v>0.2914725613108985</v>
      </c>
      <c r="H12" s="18"/>
    </row>
    <row r="13" spans="1:8" ht="15.75">
      <c r="A13" s="112" t="s">
        <v>123</v>
      </c>
      <c r="B13" s="13"/>
      <c r="C13" s="14"/>
      <c r="D13" s="15"/>
      <c r="E13" s="121"/>
      <c r="F13" s="16"/>
      <c r="G13" s="115"/>
      <c r="H13" s="18"/>
    </row>
    <row r="14" spans="1:8" ht="15.75">
      <c r="A14" s="112" t="s">
        <v>25</v>
      </c>
      <c r="B14" s="13"/>
      <c r="C14" s="14"/>
      <c r="D14" s="15">
        <v>2</v>
      </c>
      <c r="E14" s="121">
        <v>387734</v>
      </c>
      <c r="F14" s="16">
        <v>122569</v>
      </c>
      <c r="G14" s="115">
        <f>F14/E14</f>
        <v>0.31611620337654167</v>
      </c>
      <c r="H14" s="18"/>
    </row>
    <row r="15" spans="1:8" ht="15.75">
      <c r="A15" s="112" t="s">
        <v>57</v>
      </c>
      <c r="B15" s="13"/>
      <c r="C15" s="14"/>
      <c r="D15" s="15"/>
      <c r="E15" s="121"/>
      <c r="F15" s="16"/>
      <c r="G15" s="115"/>
      <c r="H15" s="18"/>
    </row>
    <row r="16" spans="1:8" ht="15.75">
      <c r="A16" s="112" t="s">
        <v>10</v>
      </c>
      <c r="B16" s="13"/>
      <c r="C16" s="14"/>
      <c r="D16" s="15"/>
      <c r="E16" s="121"/>
      <c r="F16" s="16"/>
      <c r="G16" s="115"/>
      <c r="H16" s="18"/>
    </row>
    <row r="17" spans="1:8" ht="15.75">
      <c r="A17" s="112" t="s">
        <v>14</v>
      </c>
      <c r="B17" s="13"/>
      <c r="C17" s="14"/>
      <c r="D17" s="15">
        <v>2</v>
      </c>
      <c r="E17" s="121">
        <v>1062560</v>
      </c>
      <c r="F17" s="16">
        <v>240292</v>
      </c>
      <c r="G17" s="17">
        <f aca="true" t="shared" si="0" ref="G17:G23">F17/E17</f>
        <v>0.22614440596295737</v>
      </c>
      <c r="H17" s="18"/>
    </row>
    <row r="18" spans="1:8" ht="15.75">
      <c r="A18" s="112" t="s">
        <v>15</v>
      </c>
      <c r="B18" s="13"/>
      <c r="C18" s="14"/>
      <c r="D18" s="15">
        <v>2</v>
      </c>
      <c r="E18" s="121">
        <v>1162226</v>
      </c>
      <c r="F18" s="16">
        <v>138328.5</v>
      </c>
      <c r="G18" s="115">
        <f t="shared" si="0"/>
        <v>0.11902031102384562</v>
      </c>
      <c r="H18" s="18"/>
    </row>
    <row r="19" spans="1:8" ht="15.75">
      <c r="A19" s="112" t="s">
        <v>58</v>
      </c>
      <c r="B19" s="13"/>
      <c r="C19" s="14"/>
      <c r="D19" s="15">
        <v>1</v>
      </c>
      <c r="E19" s="121">
        <v>237633</v>
      </c>
      <c r="F19" s="16">
        <v>59258.5</v>
      </c>
      <c r="G19" s="17">
        <f t="shared" si="0"/>
        <v>0.24936982658132498</v>
      </c>
      <c r="H19" s="18"/>
    </row>
    <row r="20" spans="1:8" ht="15.75">
      <c r="A20" s="112" t="s">
        <v>17</v>
      </c>
      <c r="B20" s="13"/>
      <c r="C20" s="14"/>
      <c r="D20" s="15"/>
      <c r="E20" s="121"/>
      <c r="F20" s="16"/>
      <c r="G20" s="17"/>
      <c r="H20" s="18"/>
    </row>
    <row r="21" spans="1:8" ht="15.75">
      <c r="A21" s="112" t="s">
        <v>134</v>
      </c>
      <c r="B21" s="13"/>
      <c r="C21" s="14"/>
      <c r="D21" s="15"/>
      <c r="E21" s="121"/>
      <c r="F21" s="16"/>
      <c r="G21" s="17"/>
      <c r="H21" s="18"/>
    </row>
    <row r="22" spans="1:8" ht="15.75">
      <c r="A22" s="112" t="s">
        <v>59</v>
      </c>
      <c r="B22" s="13"/>
      <c r="C22" s="14"/>
      <c r="D22" s="15">
        <v>10</v>
      </c>
      <c r="E22" s="121">
        <v>4615673</v>
      </c>
      <c r="F22" s="16">
        <v>1347971.5</v>
      </c>
      <c r="G22" s="17">
        <f t="shared" si="0"/>
        <v>0.292042243893794</v>
      </c>
      <c r="H22" s="18"/>
    </row>
    <row r="23" spans="1:8" ht="15.75">
      <c r="A23" s="112" t="s">
        <v>60</v>
      </c>
      <c r="B23" s="13"/>
      <c r="C23" s="14"/>
      <c r="D23" s="15">
        <v>3</v>
      </c>
      <c r="E23" s="121">
        <v>2071572</v>
      </c>
      <c r="F23" s="16">
        <v>146170</v>
      </c>
      <c r="G23" s="17">
        <f t="shared" si="0"/>
        <v>0.0705599419185044</v>
      </c>
      <c r="H23" s="18"/>
    </row>
    <row r="24" spans="1:8" ht="15.75">
      <c r="A24" s="113" t="s">
        <v>20</v>
      </c>
      <c r="B24" s="13"/>
      <c r="C24" s="14"/>
      <c r="D24" s="15">
        <v>3</v>
      </c>
      <c r="E24" s="121">
        <v>766906</v>
      </c>
      <c r="F24" s="16">
        <v>163054.5</v>
      </c>
      <c r="G24" s="17">
        <f>F24/E24</f>
        <v>0.21261341024845287</v>
      </c>
      <c r="H24" s="18"/>
    </row>
    <row r="25" spans="1:8" ht="15.75">
      <c r="A25" s="113" t="s">
        <v>21</v>
      </c>
      <c r="B25" s="13"/>
      <c r="C25" s="14"/>
      <c r="D25" s="15">
        <v>13</v>
      </c>
      <c r="E25" s="121">
        <v>140637</v>
      </c>
      <c r="F25" s="16">
        <v>140637</v>
      </c>
      <c r="G25" s="17">
        <f>F25/E25</f>
        <v>1</v>
      </c>
      <c r="H25" s="18"/>
    </row>
    <row r="26" spans="1:8" ht="15.75">
      <c r="A26" s="114" t="s">
        <v>22</v>
      </c>
      <c r="B26" s="13"/>
      <c r="C26" s="14"/>
      <c r="D26" s="15"/>
      <c r="E26" s="121"/>
      <c r="F26" s="16"/>
      <c r="G26" s="17"/>
      <c r="H26" s="18"/>
    </row>
    <row r="27" spans="1:8" ht="15.75">
      <c r="A27" s="114" t="s">
        <v>23</v>
      </c>
      <c r="B27" s="13"/>
      <c r="C27" s="14"/>
      <c r="D27" s="15"/>
      <c r="E27" s="121">
        <v>35453</v>
      </c>
      <c r="F27" s="16">
        <v>8759</v>
      </c>
      <c r="G27" s="17">
        <f>F27/E27</f>
        <v>0.24705948720841678</v>
      </c>
      <c r="H27" s="18"/>
    </row>
    <row r="28" spans="1:8" ht="15.75">
      <c r="A28" s="112" t="s">
        <v>146</v>
      </c>
      <c r="B28" s="13"/>
      <c r="C28" s="14"/>
      <c r="D28" s="15">
        <v>1</v>
      </c>
      <c r="E28" s="121">
        <v>57309</v>
      </c>
      <c r="F28" s="16">
        <v>19078.5</v>
      </c>
      <c r="G28" s="115">
        <f>F28/E28</f>
        <v>0.33290582631000365</v>
      </c>
      <c r="H28" s="18"/>
    </row>
    <row r="29" spans="1:8" ht="15.75">
      <c r="A29" s="114" t="s">
        <v>24</v>
      </c>
      <c r="B29" s="13"/>
      <c r="C29" s="14"/>
      <c r="D29" s="15">
        <v>2</v>
      </c>
      <c r="E29" s="121">
        <v>232818</v>
      </c>
      <c r="F29" s="16">
        <v>110894.5</v>
      </c>
      <c r="G29" s="17">
        <f>F29/E29</f>
        <v>0.47631411660610434</v>
      </c>
      <c r="H29" s="18"/>
    </row>
    <row r="30" spans="1:8" ht="15.75">
      <c r="A30" s="114" t="s">
        <v>139</v>
      </c>
      <c r="B30" s="13"/>
      <c r="C30" s="14"/>
      <c r="D30" s="117"/>
      <c r="E30" s="121"/>
      <c r="F30" s="121"/>
      <c r="G30" s="118"/>
      <c r="H30" s="18"/>
    </row>
    <row r="31" spans="1:8" ht="15.75">
      <c r="A31" s="114" t="s">
        <v>61</v>
      </c>
      <c r="B31" s="13"/>
      <c r="C31" s="14"/>
      <c r="D31" s="15">
        <v>1</v>
      </c>
      <c r="E31" s="116">
        <v>133787</v>
      </c>
      <c r="F31" s="16">
        <v>43549</v>
      </c>
      <c r="G31" s="115">
        <f>F31/E31</f>
        <v>0.3255099523870032</v>
      </c>
      <c r="H31" s="18"/>
    </row>
    <row r="32" spans="1:8" ht="15.75">
      <c r="A32" s="114" t="s">
        <v>144</v>
      </c>
      <c r="B32" s="13"/>
      <c r="C32" s="14"/>
      <c r="D32" s="15"/>
      <c r="E32" s="116"/>
      <c r="F32" s="16"/>
      <c r="G32" s="115"/>
      <c r="H32" s="18"/>
    </row>
    <row r="33" spans="1:8" ht="15.75">
      <c r="A33" s="114" t="s">
        <v>62</v>
      </c>
      <c r="B33" s="13"/>
      <c r="C33" s="14"/>
      <c r="D33" s="15">
        <v>9</v>
      </c>
      <c r="E33" s="116">
        <v>1344908</v>
      </c>
      <c r="F33" s="19">
        <v>302230</v>
      </c>
      <c r="G33" s="115">
        <f>F33/E33</f>
        <v>0.2247216910004253</v>
      </c>
      <c r="H33" s="18"/>
    </row>
    <row r="34" spans="1:8" ht="15.75">
      <c r="A34" s="112" t="s">
        <v>63</v>
      </c>
      <c r="B34" s="13"/>
      <c r="C34" s="14"/>
      <c r="D34" s="15"/>
      <c r="E34" s="121"/>
      <c r="F34" s="16"/>
      <c r="G34" s="115"/>
      <c r="H34" s="18"/>
    </row>
    <row r="35" spans="1:8" ht="15.75">
      <c r="A35" s="112" t="s">
        <v>113</v>
      </c>
      <c r="B35" s="13"/>
      <c r="C35" s="14"/>
      <c r="D35" s="15">
        <v>1</v>
      </c>
      <c r="E35" s="121">
        <v>153612</v>
      </c>
      <c r="F35" s="16">
        <v>38305.5</v>
      </c>
      <c r="G35" s="115">
        <f>F35/E35</f>
        <v>0.24936528396219046</v>
      </c>
      <c r="H35" s="18"/>
    </row>
    <row r="36" spans="1:8" ht="15">
      <c r="A36" s="20" t="s">
        <v>28</v>
      </c>
      <c r="B36" s="13"/>
      <c r="C36" s="14"/>
      <c r="D36" s="21"/>
      <c r="E36" s="116">
        <v>69496</v>
      </c>
      <c r="F36" s="19">
        <v>13752</v>
      </c>
      <c r="G36" s="23"/>
      <c r="H36" s="18"/>
    </row>
    <row r="37" spans="1:8" ht="15">
      <c r="A37" s="20" t="s">
        <v>29</v>
      </c>
      <c r="B37" s="13"/>
      <c r="C37" s="14"/>
      <c r="D37" s="21"/>
      <c r="E37" s="116"/>
      <c r="F37" s="19"/>
      <c r="G37" s="23"/>
      <c r="H37" s="18"/>
    </row>
    <row r="38" spans="1:8" ht="15">
      <c r="A38" s="20" t="s">
        <v>30</v>
      </c>
      <c r="B38" s="13"/>
      <c r="C38" s="14"/>
      <c r="D38" s="21"/>
      <c r="E38" s="121"/>
      <c r="F38" s="16"/>
      <c r="G38" s="23"/>
      <c r="H38" s="18"/>
    </row>
    <row r="39" spans="1:8" ht="15">
      <c r="A39" s="24"/>
      <c r="B39" s="25"/>
      <c r="C39" s="29"/>
      <c r="D39" s="21"/>
      <c r="E39" s="26"/>
      <c r="F39" s="26"/>
      <c r="G39" s="23"/>
      <c r="H39" s="18"/>
    </row>
    <row r="40" spans="1:8" ht="15.75">
      <c r="A40" s="27" t="s">
        <v>31</v>
      </c>
      <c r="B40" s="28"/>
      <c r="C40" s="33"/>
      <c r="D40" s="30">
        <f>SUM(D9:D39)</f>
        <v>63</v>
      </c>
      <c r="E40" s="31">
        <f>SUM(E9:E39)</f>
        <v>15236687</v>
      </c>
      <c r="F40" s="31">
        <f>SUM(F9:F39)</f>
        <v>3588687</v>
      </c>
      <c r="G40" s="32">
        <f>F40/E40</f>
        <v>0.23552935096717548</v>
      </c>
      <c r="H40" s="2"/>
    </row>
    <row r="41" spans="1:8" ht="15.75">
      <c r="A41" s="33"/>
      <c r="B41" s="33"/>
      <c r="C41" s="38"/>
      <c r="D41" s="34"/>
      <c r="E41" s="35"/>
      <c r="F41" s="36"/>
      <c r="G41" s="36"/>
      <c r="H41" s="2"/>
    </row>
    <row r="42" spans="1:8" ht="18">
      <c r="A42" s="37" t="s">
        <v>32</v>
      </c>
      <c r="B42" s="38"/>
      <c r="C42" s="42"/>
      <c r="D42" s="39"/>
      <c r="E42" s="40"/>
      <c r="F42" s="41"/>
      <c r="G42" s="41"/>
      <c r="H42" s="2"/>
    </row>
    <row r="43" spans="1:8" ht="15.75">
      <c r="A43" s="42"/>
      <c r="B43" s="42"/>
      <c r="C43" s="42"/>
      <c r="D43" s="43"/>
      <c r="E43" s="39" t="s">
        <v>33</v>
      </c>
      <c r="F43" s="39" t="s">
        <v>33</v>
      </c>
      <c r="G43" s="39" t="s">
        <v>5</v>
      </c>
      <c r="H43" s="2"/>
    </row>
    <row r="44" spans="1:8" ht="15.75">
      <c r="A44" s="42"/>
      <c r="B44" s="42"/>
      <c r="C44" s="14"/>
      <c r="D44" s="43" t="s">
        <v>6</v>
      </c>
      <c r="E44" s="44" t="s">
        <v>34</v>
      </c>
      <c r="F44" s="41" t="s">
        <v>8</v>
      </c>
      <c r="G44" s="41" t="s">
        <v>35</v>
      </c>
      <c r="H44" s="18"/>
    </row>
    <row r="45" spans="1:8" ht="15.75">
      <c r="A45" s="45" t="s">
        <v>36</v>
      </c>
      <c r="B45" s="46"/>
      <c r="C45" s="14"/>
      <c r="D45" s="15">
        <v>72</v>
      </c>
      <c r="E45" s="16">
        <v>9301303.95</v>
      </c>
      <c r="F45" s="16">
        <v>507649.18</v>
      </c>
      <c r="G45" s="17">
        <f>1-(+F45/E45)</f>
        <v>0.94542171906983</v>
      </c>
      <c r="H45" s="18"/>
    </row>
    <row r="46" spans="1:8" ht="15.75">
      <c r="A46" s="45" t="s">
        <v>37</v>
      </c>
      <c r="B46" s="46"/>
      <c r="C46" s="14"/>
      <c r="D46" s="15">
        <v>2</v>
      </c>
      <c r="E46" s="16">
        <v>1408602.9</v>
      </c>
      <c r="F46" s="16">
        <v>122621.25</v>
      </c>
      <c r="G46" s="17">
        <f aca="true" t="shared" si="1" ref="G46:G55">1-(+F46/E46)</f>
        <v>0.9129483192175737</v>
      </c>
      <c r="H46" s="18"/>
    </row>
    <row r="47" spans="1:8" ht="15.75">
      <c r="A47" s="45" t="s">
        <v>38</v>
      </c>
      <c r="B47" s="46"/>
      <c r="C47" s="14"/>
      <c r="D47" s="15">
        <v>207</v>
      </c>
      <c r="E47" s="16">
        <v>17947573.5</v>
      </c>
      <c r="F47" s="16">
        <v>1263038.41</v>
      </c>
      <c r="G47" s="17">
        <f t="shared" si="1"/>
        <v>0.9296262299747651</v>
      </c>
      <c r="H47" s="18"/>
    </row>
    <row r="48" spans="1:8" ht="15.75">
      <c r="A48" s="45" t="s">
        <v>39</v>
      </c>
      <c r="B48" s="46"/>
      <c r="C48" s="14"/>
      <c r="D48" s="15">
        <v>8</v>
      </c>
      <c r="E48" s="16">
        <v>1810360.5</v>
      </c>
      <c r="F48" s="16">
        <v>69405.61</v>
      </c>
      <c r="G48" s="17">
        <f t="shared" si="1"/>
        <v>0.9616619949452057</v>
      </c>
      <c r="H48" s="18"/>
    </row>
    <row r="49" spans="1:8" ht="15.75">
      <c r="A49" s="45" t="s">
        <v>40</v>
      </c>
      <c r="B49" s="46"/>
      <c r="C49" s="14"/>
      <c r="D49" s="15">
        <v>137</v>
      </c>
      <c r="E49" s="16">
        <v>17071253.06</v>
      </c>
      <c r="F49" s="16">
        <v>1242087.52</v>
      </c>
      <c r="G49" s="17">
        <f t="shared" si="1"/>
        <v>0.9272409871944104</v>
      </c>
      <c r="H49" s="18"/>
    </row>
    <row r="50" spans="1:8" ht="15.75">
      <c r="A50" s="45" t="s">
        <v>41</v>
      </c>
      <c r="B50" s="46"/>
      <c r="C50" s="14"/>
      <c r="D50" s="15">
        <v>8</v>
      </c>
      <c r="E50" s="16">
        <v>1940543</v>
      </c>
      <c r="F50" s="16">
        <v>100393</v>
      </c>
      <c r="G50" s="17">
        <f t="shared" si="1"/>
        <v>0.9482655112512323</v>
      </c>
      <c r="H50" s="18"/>
    </row>
    <row r="51" spans="1:8" ht="15.75">
      <c r="A51" s="45" t="s">
        <v>42</v>
      </c>
      <c r="B51" s="46"/>
      <c r="C51" s="14"/>
      <c r="D51" s="15">
        <v>15</v>
      </c>
      <c r="E51" s="16">
        <v>2583380</v>
      </c>
      <c r="F51" s="16">
        <v>73021.55</v>
      </c>
      <c r="G51" s="17">
        <f t="shared" si="1"/>
        <v>0.9717341041581185</v>
      </c>
      <c r="H51" s="18"/>
    </row>
    <row r="52" spans="1:8" ht="15.75">
      <c r="A52" s="45" t="s">
        <v>43</v>
      </c>
      <c r="B52" s="46"/>
      <c r="C52" s="14"/>
      <c r="D52" s="15">
        <v>2</v>
      </c>
      <c r="E52" s="16">
        <v>371340</v>
      </c>
      <c r="F52" s="16">
        <v>19610</v>
      </c>
      <c r="G52" s="17">
        <f t="shared" si="1"/>
        <v>0.9471912532988636</v>
      </c>
      <c r="H52" s="18"/>
    </row>
    <row r="53" spans="1:8" ht="15.75">
      <c r="A53" s="45" t="s">
        <v>44</v>
      </c>
      <c r="B53" s="46"/>
      <c r="C53" s="14"/>
      <c r="D53" s="15">
        <v>2</v>
      </c>
      <c r="E53" s="16">
        <v>757725</v>
      </c>
      <c r="F53" s="16">
        <v>57501</v>
      </c>
      <c r="G53" s="17">
        <f t="shared" si="1"/>
        <v>0.9241136296149659</v>
      </c>
      <c r="H53" s="18"/>
    </row>
    <row r="54" spans="1:8" ht="15.75">
      <c r="A54" s="47" t="s">
        <v>64</v>
      </c>
      <c r="B54" s="48"/>
      <c r="C54" s="14"/>
      <c r="D54" s="15">
        <v>3</v>
      </c>
      <c r="E54" s="16">
        <v>377500</v>
      </c>
      <c r="F54" s="16">
        <v>48800</v>
      </c>
      <c r="G54" s="17">
        <f t="shared" si="1"/>
        <v>0.870728476821192</v>
      </c>
      <c r="H54" s="18"/>
    </row>
    <row r="55" spans="1:8" ht="15.75">
      <c r="A55" s="45" t="s">
        <v>65</v>
      </c>
      <c r="B55" s="48"/>
      <c r="C55" s="14"/>
      <c r="D55" s="15">
        <v>831</v>
      </c>
      <c r="E55" s="16">
        <v>63767804.51</v>
      </c>
      <c r="F55" s="16">
        <v>7499203.04</v>
      </c>
      <c r="G55" s="17">
        <f t="shared" si="1"/>
        <v>0.8823982870725308</v>
      </c>
      <c r="H55" s="18"/>
    </row>
    <row r="56" spans="1:8" ht="15.75">
      <c r="A56" s="45" t="s">
        <v>66</v>
      </c>
      <c r="B56" s="48"/>
      <c r="C56" s="14"/>
      <c r="D56" s="15"/>
      <c r="E56" s="16"/>
      <c r="F56" s="16"/>
      <c r="G56" s="17"/>
      <c r="H56" s="18"/>
    </row>
    <row r="57" spans="1:8" ht="15">
      <c r="A57" s="49" t="s">
        <v>45</v>
      </c>
      <c r="B57" s="48"/>
      <c r="C57" s="14"/>
      <c r="D57" s="21"/>
      <c r="E57" s="71"/>
      <c r="F57" s="16"/>
      <c r="G57" s="23"/>
      <c r="H57" s="18"/>
    </row>
    <row r="58" spans="1:8" ht="15">
      <c r="A58" s="20" t="s">
        <v>46</v>
      </c>
      <c r="B58" s="46"/>
      <c r="C58" s="14"/>
      <c r="D58" s="21"/>
      <c r="E58" s="71"/>
      <c r="F58" s="16"/>
      <c r="G58" s="23"/>
      <c r="H58" s="18"/>
    </row>
    <row r="59" spans="1:8" ht="15">
      <c r="A59" s="20" t="s">
        <v>47</v>
      </c>
      <c r="B59" s="46"/>
      <c r="C59" s="14"/>
      <c r="D59" s="21"/>
      <c r="E59" s="22"/>
      <c r="F59" s="16"/>
      <c r="G59" s="23"/>
      <c r="H59" s="18"/>
    </row>
    <row r="60" spans="1:8" ht="15">
      <c r="A60" s="20" t="s">
        <v>30</v>
      </c>
      <c r="B60" s="46"/>
      <c r="C60" s="14"/>
      <c r="D60" s="21"/>
      <c r="E60" s="70"/>
      <c r="F60" s="16"/>
      <c r="G60" s="23"/>
      <c r="H60" s="18"/>
    </row>
    <row r="61" spans="1:8" ht="15.75">
      <c r="A61" s="50"/>
      <c r="B61" s="25"/>
      <c r="C61" s="29"/>
      <c r="D61" s="21"/>
      <c r="E61" s="72"/>
      <c r="F61" s="26"/>
      <c r="G61" s="23"/>
      <c r="H61" s="2"/>
    </row>
    <row r="62" spans="1:8" ht="18">
      <c r="A62" s="28" t="s">
        <v>48</v>
      </c>
      <c r="B62" s="28"/>
      <c r="C62" s="59"/>
      <c r="D62" s="30">
        <f>SUM(D45:D58)</f>
        <v>1287</v>
      </c>
      <c r="E62" s="31">
        <f>SUM(E45:E61)</f>
        <v>117337386.41999999</v>
      </c>
      <c r="F62" s="31">
        <f>SUM(F45:F61)</f>
        <v>11003330.559999999</v>
      </c>
      <c r="G62" s="32">
        <f>1-(F62/E62)</f>
        <v>0.9062248538533624</v>
      </c>
      <c r="H62" s="2"/>
    </row>
    <row r="63" spans="1:8" ht="18">
      <c r="A63" s="51"/>
      <c r="B63" s="51"/>
      <c r="C63" s="59"/>
      <c r="D63" s="74"/>
      <c r="E63" s="53"/>
      <c r="F63" s="54"/>
      <c r="G63" s="54"/>
      <c r="H63" s="2"/>
    </row>
    <row r="64" spans="1:8" ht="18">
      <c r="A64" s="55" t="s">
        <v>49</v>
      </c>
      <c r="B64" s="56"/>
      <c r="C64" s="59"/>
      <c r="D64" s="75"/>
      <c r="E64" s="56"/>
      <c r="F64" s="57">
        <f>F62+F40</f>
        <v>14592017.559999999</v>
      </c>
      <c r="G64" s="56"/>
      <c r="H64" s="2"/>
    </row>
    <row r="65" spans="1:8" ht="15.75">
      <c r="A65" s="4" t="s">
        <v>50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51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52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53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63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JUNE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68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132</v>
      </c>
      <c r="B9" s="13"/>
      <c r="C9" s="14"/>
      <c r="D9" s="15"/>
      <c r="E9" s="16"/>
      <c r="F9" s="16"/>
      <c r="G9" s="17"/>
      <c r="H9" s="18"/>
    </row>
    <row r="10" spans="1:8" ht="15.75">
      <c r="A10" s="112" t="s">
        <v>11</v>
      </c>
      <c r="B10" s="13"/>
      <c r="C10" s="14"/>
      <c r="D10" s="15">
        <v>1</v>
      </c>
      <c r="E10" s="16">
        <v>300288</v>
      </c>
      <c r="F10" s="16">
        <v>54784.5</v>
      </c>
      <c r="G10" s="17">
        <f>F10/E10</f>
        <v>0.1824398577365729</v>
      </c>
      <c r="H10" s="18"/>
    </row>
    <row r="11" spans="1:8" ht="15.75">
      <c r="A11" s="112" t="s">
        <v>116</v>
      </c>
      <c r="B11" s="13"/>
      <c r="C11" s="14"/>
      <c r="D11" s="15"/>
      <c r="E11" s="16"/>
      <c r="F11" s="16"/>
      <c r="G11" s="17"/>
      <c r="H11" s="18"/>
    </row>
    <row r="12" spans="1:8" ht="15.75">
      <c r="A12" s="112" t="s">
        <v>69</v>
      </c>
      <c r="B12" s="13"/>
      <c r="C12" s="14"/>
      <c r="D12" s="15">
        <v>1</v>
      </c>
      <c r="E12" s="16">
        <v>136031</v>
      </c>
      <c r="F12" s="16">
        <v>42972.5</v>
      </c>
      <c r="G12" s="17">
        <f>F12/E12</f>
        <v>0.3159022575736413</v>
      </c>
      <c r="H12" s="18"/>
    </row>
    <row r="13" spans="1:8" ht="15.75">
      <c r="A13" s="112" t="s">
        <v>70</v>
      </c>
      <c r="B13" s="13"/>
      <c r="C13" s="14"/>
      <c r="D13" s="15">
        <v>1</v>
      </c>
      <c r="E13" s="16">
        <v>8704</v>
      </c>
      <c r="F13" s="16">
        <v>3468</v>
      </c>
      <c r="G13" s="17">
        <f>F13/E13</f>
        <v>0.3984375</v>
      </c>
      <c r="H13" s="18"/>
    </row>
    <row r="14" spans="1:8" ht="15.75">
      <c r="A14" s="112" t="s">
        <v>131</v>
      </c>
      <c r="B14" s="13"/>
      <c r="C14" s="14"/>
      <c r="D14" s="15"/>
      <c r="E14" s="16"/>
      <c r="F14" s="16"/>
      <c r="G14" s="17"/>
      <c r="H14" s="18"/>
    </row>
    <row r="15" spans="1:8" ht="15.75">
      <c r="A15" s="112" t="s">
        <v>25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127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16</v>
      </c>
      <c r="B17" s="13"/>
      <c r="C17" s="14"/>
      <c r="D17" s="15"/>
      <c r="E17" s="16"/>
      <c r="F17" s="16"/>
      <c r="G17" s="17"/>
      <c r="H17" s="18"/>
    </row>
    <row r="18" spans="1:8" ht="15.75">
      <c r="A18" s="112" t="s">
        <v>14</v>
      </c>
      <c r="B18" s="13"/>
      <c r="C18" s="14"/>
      <c r="D18" s="15">
        <v>1</v>
      </c>
      <c r="E18" s="16">
        <v>420225</v>
      </c>
      <c r="F18" s="16">
        <v>72028.5</v>
      </c>
      <c r="G18" s="17">
        <f>F18/E18</f>
        <v>0.17140460467606639</v>
      </c>
      <c r="H18" s="18"/>
    </row>
    <row r="19" spans="1:8" ht="15.75">
      <c r="A19" s="112" t="s">
        <v>15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117</v>
      </c>
      <c r="B20" s="13"/>
      <c r="C20" s="14"/>
      <c r="D20" s="15"/>
      <c r="E20" s="16"/>
      <c r="F20" s="16"/>
      <c r="G20" s="17"/>
      <c r="H20" s="18"/>
    </row>
    <row r="21" spans="1:8" ht="15.75">
      <c r="A21" s="112" t="s">
        <v>147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89</v>
      </c>
      <c r="B22" s="13"/>
      <c r="C22" s="14"/>
      <c r="D22" s="15"/>
      <c r="E22" s="16"/>
      <c r="F22" s="16"/>
      <c r="G22" s="17"/>
      <c r="H22" s="18"/>
    </row>
    <row r="23" spans="1:8" ht="15.75">
      <c r="A23" s="112" t="s">
        <v>137</v>
      </c>
      <c r="B23" s="13"/>
      <c r="C23" s="14"/>
      <c r="D23" s="15">
        <v>4</v>
      </c>
      <c r="E23" s="16">
        <v>567976</v>
      </c>
      <c r="F23" s="16">
        <v>90935.5</v>
      </c>
      <c r="G23" s="17">
        <f>F23/E23</f>
        <v>0.16010447624547516</v>
      </c>
      <c r="H23" s="18"/>
    </row>
    <row r="24" spans="1:8" ht="15.75">
      <c r="A24" s="112" t="s">
        <v>10</v>
      </c>
      <c r="B24" s="13"/>
      <c r="C24" s="14"/>
      <c r="D24" s="15">
        <v>3</v>
      </c>
      <c r="E24" s="16">
        <v>18756</v>
      </c>
      <c r="F24" s="16">
        <v>-825</v>
      </c>
      <c r="G24" s="17">
        <f>F24/E24</f>
        <v>-0.04398592450415867</v>
      </c>
      <c r="H24" s="18"/>
    </row>
    <row r="25" spans="1:8" ht="15.75">
      <c r="A25" s="113" t="s">
        <v>20</v>
      </c>
      <c r="B25" s="13"/>
      <c r="C25" s="14"/>
      <c r="D25" s="15">
        <v>2</v>
      </c>
      <c r="E25" s="16">
        <v>50111</v>
      </c>
      <c r="F25" s="16">
        <v>14033</v>
      </c>
      <c r="G25" s="17">
        <f>F25/E25</f>
        <v>0.28003831494083137</v>
      </c>
      <c r="H25" s="18"/>
    </row>
    <row r="26" spans="1:8" ht="15.75">
      <c r="A26" s="113" t="s">
        <v>21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22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23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104</v>
      </c>
      <c r="B29" s="13"/>
      <c r="C29" s="14"/>
      <c r="D29" s="15"/>
      <c r="E29" s="16"/>
      <c r="F29" s="16"/>
      <c r="G29" s="17"/>
      <c r="H29" s="18"/>
    </row>
    <row r="30" spans="1:8" ht="15.75">
      <c r="A30" s="114" t="s">
        <v>73</v>
      </c>
      <c r="B30" s="13"/>
      <c r="C30" s="14"/>
      <c r="D30" s="15"/>
      <c r="E30" s="16"/>
      <c r="F30" s="16"/>
      <c r="G30" s="17"/>
      <c r="H30" s="18"/>
    </row>
    <row r="31" spans="1:8" ht="15.75">
      <c r="A31" s="114" t="s">
        <v>125</v>
      </c>
      <c r="B31" s="13"/>
      <c r="C31" s="14"/>
      <c r="D31" s="15"/>
      <c r="E31" s="16"/>
      <c r="F31" s="16"/>
      <c r="G31" s="17"/>
      <c r="H31" s="18"/>
    </row>
    <row r="32" spans="1:8" ht="15.75">
      <c r="A32" s="114" t="s">
        <v>57</v>
      </c>
      <c r="B32" s="13"/>
      <c r="C32" s="14"/>
      <c r="D32" s="15"/>
      <c r="E32" s="16"/>
      <c r="F32" s="16"/>
      <c r="G32" s="17"/>
      <c r="H32" s="18"/>
    </row>
    <row r="33" spans="1:8" ht="15.75">
      <c r="A33" s="114" t="s">
        <v>113</v>
      </c>
      <c r="B33" s="13"/>
      <c r="C33" s="14"/>
      <c r="D33" s="15"/>
      <c r="E33" s="16"/>
      <c r="F33" s="16"/>
      <c r="G33" s="17"/>
      <c r="H33" s="18"/>
    </row>
    <row r="34" spans="1:8" ht="15.75">
      <c r="A34" s="114" t="s">
        <v>118</v>
      </c>
      <c r="B34" s="13"/>
      <c r="C34" s="14"/>
      <c r="D34" s="15"/>
      <c r="E34" s="16"/>
      <c r="F34" s="16"/>
      <c r="G34" s="17"/>
      <c r="H34" s="18"/>
    </row>
    <row r="35" spans="1:8" ht="15">
      <c r="A35" s="20" t="s">
        <v>28</v>
      </c>
      <c r="B35" s="13"/>
      <c r="C35" s="14"/>
      <c r="D35" s="21"/>
      <c r="E35" s="70"/>
      <c r="F35" s="16"/>
      <c r="G35" s="23"/>
      <c r="H35" s="18"/>
    </row>
    <row r="36" spans="1:8" ht="15">
      <c r="A36" s="20" t="s">
        <v>47</v>
      </c>
      <c r="B36" s="13"/>
      <c r="C36" s="14"/>
      <c r="D36" s="21"/>
      <c r="E36" s="70"/>
      <c r="F36" s="16"/>
      <c r="G36" s="23"/>
      <c r="H36" s="18"/>
    </row>
    <row r="37" spans="1:8" ht="15">
      <c r="A37" s="20" t="s">
        <v>30</v>
      </c>
      <c r="B37" s="13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31</v>
      </c>
      <c r="B39" s="28"/>
      <c r="C39" s="29"/>
      <c r="D39" s="30">
        <f>SUM(D9:D38)</f>
        <v>13</v>
      </c>
      <c r="E39" s="31">
        <f>SUM(E9:E38)</f>
        <v>1502091</v>
      </c>
      <c r="F39" s="31">
        <f>SUM(F9:F38)</f>
        <v>277397</v>
      </c>
      <c r="G39" s="32">
        <f>F39/E39</f>
        <v>0.18467389791963337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32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33</v>
      </c>
      <c r="F42" s="39" t="s">
        <v>33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34</v>
      </c>
      <c r="F43" s="41" t="s">
        <v>8</v>
      </c>
      <c r="G43" s="41" t="s">
        <v>35</v>
      </c>
      <c r="H43" s="2"/>
    </row>
    <row r="44" spans="1:8" ht="15.75">
      <c r="A44" s="45" t="s">
        <v>36</v>
      </c>
      <c r="B44" s="46"/>
      <c r="C44" s="14"/>
      <c r="D44" s="15">
        <v>32</v>
      </c>
      <c r="E44" s="16">
        <v>1591348.55</v>
      </c>
      <c r="F44" s="16">
        <v>81750.93</v>
      </c>
      <c r="G44" s="17">
        <f>1-(+F44/E44)</f>
        <v>0.9486278917337123</v>
      </c>
      <c r="H44" s="18"/>
    </row>
    <row r="45" spans="1:8" ht="15.75">
      <c r="A45" s="45" t="s">
        <v>37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38</v>
      </c>
      <c r="B46" s="46"/>
      <c r="C46" s="14"/>
      <c r="D46" s="15">
        <v>140</v>
      </c>
      <c r="E46" s="16">
        <v>4756118.5</v>
      </c>
      <c r="F46" s="16">
        <v>363753.13</v>
      </c>
      <c r="G46" s="17">
        <f>1-(+F46/E46)</f>
        <v>0.9235189093795708</v>
      </c>
      <c r="H46" s="18"/>
    </row>
    <row r="47" spans="1:8" ht="15.75">
      <c r="A47" s="45" t="s">
        <v>39</v>
      </c>
      <c r="B47" s="46"/>
      <c r="C47" s="14"/>
      <c r="D47" s="15">
        <v>4</v>
      </c>
      <c r="E47" s="16">
        <v>422636.5</v>
      </c>
      <c r="F47" s="16">
        <v>17471</v>
      </c>
      <c r="G47" s="17"/>
      <c r="H47" s="18"/>
    </row>
    <row r="48" spans="1:8" ht="15.75">
      <c r="A48" s="45" t="s">
        <v>40</v>
      </c>
      <c r="B48" s="46"/>
      <c r="C48" s="14"/>
      <c r="D48" s="15">
        <v>58</v>
      </c>
      <c r="E48" s="16">
        <v>2768061</v>
      </c>
      <c r="F48" s="16">
        <v>252020.43</v>
      </c>
      <c r="G48" s="17">
        <f>1-(+F48/E48)</f>
        <v>0.908954163221114</v>
      </c>
      <c r="H48" s="18"/>
    </row>
    <row r="49" spans="1:8" ht="15.75">
      <c r="A49" s="45" t="s">
        <v>41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42</v>
      </c>
      <c r="B50" s="46"/>
      <c r="C50" s="14"/>
      <c r="D50" s="15">
        <v>20</v>
      </c>
      <c r="E50" s="16">
        <v>1016090</v>
      </c>
      <c r="F50" s="16">
        <v>79065</v>
      </c>
      <c r="G50" s="17">
        <f>1-(+F50/E50)</f>
        <v>0.9221870109931207</v>
      </c>
      <c r="H50" s="18"/>
    </row>
    <row r="51" spans="1:8" ht="15.75">
      <c r="A51" s="45" t="s">
        <v>43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44</v>
      </c>
      <c r="B52" s="46"/>
      <c r="C52" s="14"/>
      <c r="D52" s="15"/>
      <c r="E52" s="16"/>
      <c r="F52" s="16"/>
      <c r="G52" s="17"/>
      <c r="H52" s="18"/>
    </row>
    <row r="53" spans="1:8" ht="15.75">
      <c r="A53" s="47" t="s">
        <v>64</v>
      </c>
      <c r="B53" s="48"/>
      <c r="C53" s="14"/>
      <c r="D53" s="15"/>
      <c r="E53" s="16"/>
      <c r="F53" s="16"/>
      <c r="G53" s="17"/>
      <c r="H53" s="18"/>
    </row>
    <row r="54" spans="1:8" ht="15.75">
      <c r="A54" s="45" t="s">
        <v>65</v>
      </c>
      <c r="B54" s="48"/>
      <c r="C54" s="14"/>
      <c r="D54" s="15">
        <v>713</v>
      </c>
      <c r="E54" s="16">
        <v>39143627.97</v>
      </c>
      <c r="F54" s="16">
        <v>4723232.61</v>
      </c>
      <c r="G54" s="17">
        <f>1-(+F54/E54)</f>
        <v>0.8793358496657508</v>
      </c>
      <c r="H54" s="18"/>
    </row>
    <row r="55" spans="1:8" ht="15.75">
      <c r="A55" s="45" t="s">
        <v>66</v>
      </c>
      <c r="B55" s="48"/>
      <c r="C55" s="14"/>
      <c r="D55" s="15">
        <v>5</v>
      </c>
      <c r="E55" s="16">
        <v>410880.13</v>
      </c>
      <c r="F55" s="16">
        <v>29862.14</v>
      </c>
      <c r="G55" s="17">
        <f>1-(+F55/E55)</f>
        <v>0.9273215280573437</v>
      </c>
      <c r="H55" s="18"/>
    </row>
    <row r="56" spans="1:8" ht="15">
      <c r="A56" s="20" t="s">
        <v>45</v>
      </c>
      <c r="B56" s="48"/>
      <c r="C56" s="14"/>
      <c r="D56" s="21"/>
      <c r="E56" s="71"/>
      <c r="F56" s="16"/>
      <c r="G56" s="23"/>
      <c r="H56" s="18"/>
    </row>
    <row r="57" spans="1:8" ht="15">
      <c r="A57" s="20" t="s">
        <v>46</v>
      </c>
      <c r="B57" s="46"/>
      <c r="C57" s="14"/>
      <c r="D57" s="21"/>
      <c r="E57" s="71"/>
      <c r="F57" s="16"/>
      <c r="G57" s="23"/>
      <c r="H57" s="18"/>
    </row>
    <row r="58" spans="1:8" ht="15">
      <c r="A58" s="20" t="s">
        <v>47</v>
      </c>
      <c r="B58" s="46"/>
      <c r="C58" s="14"/>
      <c r="D58" s="21"/>
      <c r="E58" s="70"/>
      <c r="F58" s="16"/>
      <c r="G58" s="23"/>
      <c r="H58" s="18"/>
    </row>
    <row r="59" spans="1:8" ht="15">
      <c r="A59" s="20" t="s">
        <v>30</v>
      </c>
      <c r="B59" s="46"/>
      <c r="C59" s="14"/>
      <c r="D59" s="21"/>
      <c r="E59" s="70"/>
      <c r="F59" s="16"/>
      <c r="G59" s="23"/>
      <c r="H59" s="18"/>
    </row>
    <row r="60" spans="1:8" ht="15.75">
      <c r="A60" s="50"/>
      <c r="B60" s="25"/>
      <c r="C60" s="14"/>
      <c r="D60" s="21"/>
      <c r="E60" s="26"/>
      <c r="F60" s="26"/>
      <c r="G60" s="23"/>
      <c r="H60" s="18"/>
    </row>
    <row r="61" spans="1:8" ht="15.75">
      <c r="A61" s="28" t="s">
        <v>48</v>
      </c>
      <c r="B61" s="28"/>
      <c r="C61" s="29"/>
      <c r="D61" s="30">
        <f>SUM(D44:D57)</f>
        <v>972</v>
      </c>
      <c r="E61" s="31">
        <f>SUM(E44:E60)</f>
        <v>50108762.65</v>
      </c>
      <c r="F61" s="31">
        <f>SUM(F44:F60)</f>
        <v>5547155.24</v>
      </c>
      <c r="G61" s="32">
        <f>1-(+F61/E61)</f>
        <v>0.8892977007086404</v>
      </c>
      <c r="H61" s="2"/>
    </row>
    <row r="62" spans="1:8" ht="15">
      <c r="A62" s="51"/>
      <c r="B62" s="51"/>
      <c r="C62" s="51"/>
      <c r="D62" s="52"/>
      <c r="E62" s="53"/>
      <c r="F62" s="54"/>
      <c r="G62" s="54"/>
      <c r="H62" s="2"/>
    </row>
    <row r="63" spans="1:8" ht="18">
      <c r="A63" s="55" t="s">
        <v>49</v>
      </c>
      <c r="B63" s="56"/>
      <c r="C63" s="56"/>
      <c r="D63" s="56"/>
      <c r="E63" s="56"/>
      <c r="F63" s="57">
        <f>F61+F39</f>
        <v>5824552.24</v>
      </c>
      <c r="G63" s="56"/>
      <c r="H63" s="2"/>
    </row>
    <row r="64" spans="1:8" ht="18">
      <c r="A64" s="58"/>
      <c r="B64" s="59"/>
      <c r="C64" s="59"/>
      <c r="D64" s="56"/>
      <c r="E64" s="56"/>
      <c r="F64" s="57"/>
      <c r="G64" s="56"/>
      <c r="H64" s="2"/>
    </row>
    <row r="65" spans="1:8" ht="15.75">
      <c r="A65" s="4" t="s">
        <v>50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51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52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53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63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JUNE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75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132</v>
      </c>
      <c r="B9" s="13"/>
      <c r="C9" s="14"/>
      <c r="D9" s="15"/>
      <c r="E9" s="121"/>
      <c r="F9" s="16"/>
      <c r="G9" s="17"/>
      <c r="H9" s="18"/>
    </row>
    <row r="10" spans="1:8" ht="15.75">
      <c r="A10" s="112" t="s">
        <v>11</v>
      </c>
      <c r="B10" s="13"/>
      <c r="C10" s="14"/>
      <c r="D10" s="15"/>
      <c r="E10" s="121"/>
      <c r="F10" s="16"/>
      <c r="G10" s="17"/>
      <c r="H10" s="18"/>
    </row>
    <row r="11" spans="1:8" ht="15.75">
      <c r="A11" s="112" t="s">
        <v>116</v>
      </c>
      <c r="B11" s="13"/>
      <c r="C11" s="14"/>
      <c r="D11" s="15">
        <v>6</v>
      </c>
      <c r="E11" s="121">
        <v>1982358.25</v>
      </c>
      <c r="F11" s="16">
        <v>442207.25</v>
      </c>
      <c r="G11" s="17">
        <f>F11/E11</f>
        <v>0.22307130913395698</v>
      </c>
      <c r="H11" s="18"/>
    </row>
    <row r="12" spans="1:8" ht="15.75">
      <c r="A12" s="112" t="s">
        <v>69</v>
      </c>
      <c r="B12" s="13"/>
      <c r="C12" s="14"/>
      <c r="D12" s="15"/>
      <c r="E12" s="121"/>
      <c r="F12" s="16"/>
      <c r="G12" s="17"/>
      <c r="H12" s="18"/>
    </row>
    <row r="13" spans="1:8" ht="15.75">
      <c r="A13" s="112" t="s">
        <v>70</v>
      </c>
      <c r="B13" s="13"/>
      <c r="C13" s="14"/>
      <c r="D13" s="15">
        <v>1</v>
      </c>
      <c r="E13" s="121">
        <v>178405</v>
      </c>
      <c r="F13" s="16">
        <v>26845</v>
      </c>
      <c r="G13" s="17">
        <f>F13/E13</f>
        <v>0.1504722401277991</v>
      </c>
      <c r="H13" s="18"/>
    </row>
    <row r="14" spans="1:8" ht="15.75">
      <c r="A14" s="112" t="s">
        <v>131</v>
      </c>
      <c r="B14" s="13"/>
      <c r="C14" s="14"/>
      <c r="D14" s="15"/>
      <c r="E14" s="121"/>
      <c r="F14" s="16"/>
      <c r="G14" s="17"/>
      <c r="H14" s="18"/>
    </row>
    <row r="15" spans="1:8" ht="15.75">
      <c r="A15" s="112" t="s">
        <v>25</v>
      </c>
      <c r="B15" s="13"/>
      <c r="C15" s="14"/>
      <c r="D15" s="15">
        <v>2</v>
      </c>
      <c r="E15" s="121">
        <v>374897</v>
      </c>
      <c r="F15" s="16">
        <v>102241</v>
      </c>
      <c r="G15" s="17">
        <f aca="true" t="shared" si="0" ref="G15:G21">F15/E15</f>
        <v>0.27271757309340966</v>
      </c>
      <c r="H15" s="18"/>
    </row>
    <row r="16" spans="1:8" ht="15.75">
      <c r="A16" s="112" t="s">
        <v>127</v>
      </c>
      <c r="B16" s="13"/>
      <c r="C16" s="14"/>
      <c r="D16" s="15">
        <v>1</v>
      </c>
      <c r="E16" s="121">
        <v>128992</v>
      </c>
      <c r="F16" s="16">
        <v>55041</v>
      </c>
      <c r="G16" s="17">
        <f t="shared" si="0"/>
        <v>0.4267008806747705</v>
      </c>
      <c r="H16" s="18"/>
    </row>
    <row r="17" spans="1:8" ht="15.75">
      <c r="A17" s="112" t="s">
        <v>16</v>
      </c>
      <c r="B17" s="13"/>
      <c r="C17" s="14"/>
      <c r="D17" s="15"/>
      <c r="E17" s="121"/>
      <c r="F17" s="16"/>
      <c r="G17" s="17"/>
      <c r="H17" s="18"/>
    </row>
    <row r="18" spans="1:8" ht="15.75">
      <c r="A18" s="112" t="s">
        <v>14</v>
      </c>
      <c r="B18" s="13"/>
      <c r="C18" s="14"/>
      <c r="D18" s="15">
        <v>3</v>
      </c>
      <c r="E18" s="121">
        <v>814088</v>
      </c>
      <c r="F18" s="16">
        <v>229122</v>
      </c>
      <c r="G18" s="17">
        <f t="shared" si="0"/>
        <v>0.28144623185699824</v>
      </c>
      <c r="H18" s="18"/>
    </row>
    <row r="19" spans="1:8" ht="15.75">
      <c r="A19" s="112" t="s">
        <v>15</v>
      </c>
      <c r="B19" s="13"/>
      <c r="C19" s="14"/>
      <c r="D19" s="15">
        <v>3</v>
      </c>
      <c r="E19" s="121">
        <v>1468849</v>
      </c>
      <c r="F19" s="16">
        <v>-74422.5</v>
      </c>
      <c r="G19" s="17">
        <f t="shared" si="0"/>
        <v>-0.050667223111429426</v>
      </c>
      <c r="H19" s="18"/>
    </row>
    <row r="20" spans="1:8" ht="15.75">
      <c r="A20" s="112" t="s">
        <v>117</v>
      </c>
      <c r="B20" s="13"/>
      <c r="C20" s="14"/>
      <c r="D20" s="15">
        <v>28</v>
      </c>
      <c r="E20" s="121">
        <v>2530327</v>
      </c>
      <c r="F20" s="16">
        <v>262820</v>
      </c>
      <c r="G20" s="17">
        <f t="shared" si="0"/>
        <v>0.10386799808878457</v>
      </c>
      <c r="H20" s="18"/>
    </row>
    <row r="21" spans="1:8" ht="15.75">
      <c r="A21" s="112" t="s">
        <v>147</v>
      </c>
      <c r="B21" s="13"/>
      <c r="C21" s="14"/>
      <c r="D21" s="15">
        <v>1</v>
      </c>
      <c r="E21" s="121">
        <v>189625</v>
      </c>
      <c r="F21" s="16">
        <v>65447.5</v>
      </c>
      <c r="G21" s="17">
        <f t="shared" si="0"/>
        <v>0.3451417270929466</v>
      </c>
      <c r="H21" s="18"/>
    </row>
    <row r="22" spans="1:8" ht="15.75">
      <c r="A22" s="112" t="s">
        <v>89</v>
      </c>
      <c r="B22" s="13"/>
      <c r="C22" s="14"/>
      <c r="D22" s="15">
        <v>1</v>
      </c>
      <c r="E22" s="121">
        <v>81923</v>
      </c>
      <c r="F22" s="16">
        <v>17821</v>
      </c>
      <c r="G22" s="17">
        <f>F22/E22</f>
        <v>0.21753353759017613</v>
      </c>
      <c r="H22" s="18"/>
    </row>
    <row r="23" spans="1:8" ht="15.75">
      <c r="A23" s="112" t="s">
        <v>137</v>
      </c>
      <c r="B23" s="13"/>
      <c r="C23" s="14"/>
      <c r="D23" s="15"/>
      <c r="E23" s="121"/>
      <c r="F23" s="16"/>
      <c r="G23" s="17"/>
      <c r="H23" s="18"/>
    </row>
    <row r="24" spans="1:8" ht="15.75">
      <c r="A24" s="112" t="s">
        <v>10</v>
      </c>
      <c r="B24" s="13"/>
      <c r="C24" s="14"/>
      <c r="D24" s="15"/>
      <c r="E24" s="121"/>
      <c r="F24" s="16"/>
      <c r="G24" s="17"/>
      <c r="H24" s="18"/>
    </row>
    <row r="25" spans="1:8" ht="15.75">
      <c r="A25" s="113" t="s">
        <v>20</v>
      </c>
      <c r="B25" s="13"/>
      <c r="C25" s="14"/>
      <c r="D25" s="15">
        <v>4</v>
      </c>
      <c r="E25" s="121">
        <v>658936</v>
      </c>
      <c r="F25" s="16">
        <v>160432.5</v>
      </c>
      <c r="G25" s="17">
        <f>F25/E25</f>
        <v>0.24347205191399468</v>
      </c>
      <c r="H25" s="18"/>
    </row>
    <row r="26" spans="1:8" ht="15.75">
      <c r="A26" s="113" t="s">
        <v>21</v>
      </c>
      <c r="B26" s="13"/>
      <c r="C26" s="14"/>
      <c r="D26" s="15">
        <v>13</v>
      </c>
      <c r="E26" s="121">
        <v>110342</v>
      </c>
      <c r="F26" s="16">
        <v>110342</v>
      </c>
      <c r="G26" s="17">
        <f>F26/E26</f>
        <v>1</v>
      </c>
      <c r="H26" s="18"/>
    </row>
    <row r="27" spans="1:8" ht="15.75">
      <c r="A27" s="114" t="s">
        <v>22</v>
      </c>
      <c r="B27" s="13"/>
      <c r="C27" s="14"/>
      <c r="D27" s="15"/>
      <c r="E27" s="121"/>
      <c r="F27" s="16"/>
      <c r="G27" s="17"/>
      <c r="H27" s="18"/>
    </row>
    <row r="28" spans="1:8" ht="15.75">
      <c r="A28" s="114" t="s">
        <v>23</v>
      </c>
      <c r="B28" s="13"/>
      <c r="C28" s="14"/>
      <c r="D28" s="15"/>
      <c r="E28" s="121">
        <v>28577</v>
      </c>
      <c r="F28" s="16">
        <v>2827</v>
      </c>
      <c r="G28" s="17">
        <f aca="true" t="shared" si="1" ref="G28:G34">F28/E28</f>
        <v>0.09892570948665011</v>
      </c>
      <c r="H28" s="18"/>
    </row>
    <row r="29" spans="1:8" ht="15.75">
      <c r="A29" s="114" t="s">
        <v>104</v>
      </c>
      <c r="B29" s="13"/>
      <c r="C29" s="14"/>
      <c r="D29" s="15">
        <v>1</v>
      </c>
      <c r="E29" s="121">
        <v>76487</v>
      </c>
      <c r="F29" s="16">
        <v>25808.5</v>
      </c>
      <c r="G29" s="17">
        <f t="shared" si="1"/>
        <v>0.33742335298808945</v>
      </c>
      <c r="H29" s="18"/>
    </row>
    <row r="30" spans="1:8" ht="15.75">
      <c r="A30" s="114" t="s">
        <v>73</v>
      </c>
      <c r="B30" s="13"/>
      <c r="C30" s="14"/>
      <c r="D30" s="15">
        <v>1</v>
      </c>
      <c r="E30" s="121">
        <v>226732</v>
      </c>
      <c r="F30" s="16">
        <v>47830</v>
      </c>
      <c r="G30" s="17">
        <f t="shared" si="1"/>
        <v>0.21095390152250235</v>
      </c>
      <c r="H30" s="18"/>
    </row>
    <row r="31" spans="1:8" ht="15.75">
      <c r="A31" s="114" t="s">
        <v>125</v>
      </c>
      <c r="B31" s="13"/>
      <c r="C31" s="14"/>
      <c r="D31" s="15"/>
      <c r="E31" s="121"/>
      <c r="F31" s="16"/>
      <c r="G31" s="17"/>
      <c r="H31" s="18"/>
    </row>
    <row r="32" spans="1:8" ht="15.75">
      <c r="A32" s="114" t="s">
        <v>57</v>
      </c>
      <c r="B32" s="13"/>
      <c r="C32" s="14"/>
      <c r="D32" s="15">
        <v>1</v>
      </c>
      <c r="E32" s="121">
        <v>118181</v>
      </c>
      <c r="F32" s="16">
        <v>20532</v>
      </c>
      <c r="G32" s="17">
        <f t="shared" si="1"/>
        <v>0.17373351046276475</v>
      </c>
      <c r="H32" s="18"/>
    </row>
    <row r="33" spans="1:8" ht="15.75">
      <c r="A33" s="114" t="s">
        <v>113</v>
      </c>
      <c r="B33" s="13"/>
      <c r="C33" s="14"/>
      <c r="D33" s="15">
        <v>1</v>
      </c>
      <c r="E33" s="121">
        <v>132956</v>
      </c>
      <c r="F33" s="16">
        <v>55149.5</v>
      </c>
      <c r="G33" s="17">
        <f t="shared" si="1"/>
        <v>0.4147951201901381</v>
      </c>
      <c r="H33" s="18"/>
    </row>
    <row r="34" spans="1:8" ht="15.75">
      <c r="A34" s="114" t="s">
        <v>118</v>
      </c>
      <c r="B34" s="13"/>
      <c r="C34" s="14"/>
      <c r="D34" s="15">
        <v>9</v>
      </c>
      <c r="E34" s="121">
        <v>3385114</v>
      </c>
      <c r="F34" s="16">
        <v>547233</v>
      </c>
      <c r="G34" s="17">
        <f t="shared" si="1"/>
        <v>0.16165866201256443</v>
      </c>
      <c r="H34" s="18"/>
    </row>
    <row r="35" spans="1:8" ht="15">
      <c r="A35" s="20" t="s">
        <v>28</v>
      </c>
      <c r="B35" s="13"/>
      <c r="C35" s="14"/>
      <c r="D35" s="21"/>
      <c r="E35" s="121">
        <v>88185</v>
      </c>
      <c r="F35" s="16">
        <v>14163</v>
      </c>
      <c r="G35" s="23"/>
      <c r="H35" s="18"/>
    </row>
    <row r="36" spans="1:8" ht="15">
      <c r="A36" s="20" t="s">
        <v>47</v>
      </c>
      <c r="B36" s="13"/>
      <c r="C36" s="14"/>
      <c r="D36" s="21"/>
      <c r="E36" s="121"/>
      <c r="F36" s="16">
        <v>-14900</v>
      </c>
      <c r="G36" s="23"/>
      <c r="H36" s="18"/>
    </row>
    <row r="37" spans="1:8" ht="15">
      <c r="A37" s="20" t="s">
        <v>30</v>
      </c>
      <c r="B37" s="13"/>
      <c r="C37" s="14"/>
      <c r="D37" s="21"/>
      <c r="E37" s="121"/>
      <c r="F37" s="16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31</v>
      </c>
      <c r="B39" s="28"/>
      <c r="C39" s="29"/>
      <c r="D39" s="30">
        <f>SUM(D9:D38)</f>
        <v>76</v>
      </c>
      <c r="E39" s="31">
        <f>SUM(E9:E38)</f>
        <v>12574974.25</v>
      </c>
      <c r="F39" s="31">
        <f>SUM(F9:F38)</f>
        <v>2096539.75</v>
      </c>
      <c r="G39" s="32">
        <f>F39/E39</f>
        <v>0.16672318434369757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32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33</v>
      </c>
      <c r="F42" s="39" t="s">
        <v>33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34</v>
      </c>
      <c r="F43" s="41" t="s">
        <v>8</v>
      </c>
      <c r="G43" s="41" t="s">
        <v>35</v>
      </c>
      <c r="H43" s="2"/>
    </row>
    <row r="44" spans="1:8" ht="15.75">
      <c r="A44" s="45" t="s">
        <v>36</v>
      </c>
      <c r="B44" s="46"/>
      <c r="C44" s="14"/>
      <c r="D44" s="15">
        <v>174</v>
      </c>
      <c r="E44" s="16">
        <v>17501165.65</v>
      </c>
      <c r="F44" s="16">
        <v>940951.37</v>
      </c>
      <c r="G44" s="17">
        <f>1-(+F44/E44)</f>
        <v>0.9462349315001198</v>
      </c>
      <c r="H44" s="18"/>
    </row>
    <row r="45" spans="1:8" ht="15.75">
      <c r="A45" s="45" t="s">
        <v>37</v>
      </c>
      <c r="B45" s="46"/>
      <c r="C45" s="14"/>
      <c r="D45" s="15">
        <v>6</v>
      </c>
      <c r="E45" s="16">
        <v>2042776.99</v>
      </c>
      <c r="F45" s="16">
        <v>199106.39</v>
      </c>
      <c r="G45" s="17">
        <f aca="true" t="shared" si="2" ref="G45:G53">1-(+F45/E45)</f>
        <v>0.9025315093254501</v>
      </c>
      <c r="H45" s="18"/>
    </row>
    <row r="46" spans="1:8" ht="15.75">
      <c r="A46" s="45" t="s">
        <v>38</v>
      </c>
      <c r="B46" s="46"/>
      <c r="C46" s="14"/>
      <c r="D46" s="15">
        <v>273</v>
      </c>
      <c r="E46" s="16">
        <v>9877684.75</v>
      </c>
      <c r="F46" s="16">
        <v>669243.22</v>
      </c>
      <c r="G46" s="17">
        <f t="shared" si="2"/>
        <v>0.932246954935467</v>
      </c>
      <c r="H46" s="18"/>
    </row>
    <row r="47" spans="1:8" ht="15.75">
      <c r="A47" s="45" t="s">
        <v>39</v>
      </c>
      <c r="B47" s="46"/>
      <c r="C47" s="14"/>
      <c r="D47" s="15">
        <v>36</v>
      </c>
      <c r="E47" s="16">
        <v>2613839</v>
      </c>
      <c r="F47" s="16">
        <v>219539.53</v>
      </c>
      <c r="G47" s="17">
        <f t="shared" si="2"/>
        <v>0.9160087786585173</v>
      </c>
      <c r="H47" s="18"/>
    </row>
    <row r="48" spans="1:8" ht="15.75">
      <c r="A48" s="45" t="s">
        <v>40</v>
      </c>
      <c r="B48" s="46"/>
      <c r="C48" s="14"/>
      <c r="D48" s="15">
        <v>97</v>
      </c>
      <c r="E48" s="16">
        <v>13647812.84</v>
      </c>
      <c r="F48" s="16">
        <v>939121.7</v>
      </c>
      <c r="G48" s="17">
        <f t="shared" si="2"/>
        <v>0.9311888497439271</v>
      </c>
      <c r="H48" s="18"/>
    </row>
    <row r="49" spans="1:8" ht="15.75">
      <c r="A49" s="45" t="s">
        <v>41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42</v>
      </c>
      <c r="B50" s="46"/>
      <c r="C50" s="14"/>
      <c r="D50" s="15">
        <v>20</v>
      </c>
      <c r="E50" s="16">
        <v>2175990</v>
      </c>
      <c r="F50" s="16">
        <v>211107</v>
      </c>
      <c r="G50" s="17">
        <f t="shared" si="2"/>
        <v>0.9029834695931507</v>
      </c>
      <c r="H50" s="18"/>
    </row>
    <row r="51" spans="1:8" ht="15.75">
      <c r="A51" s="45" t="s">
        <v>43</v>
      </c>
      <c r="B51" s="46"/>
      <c r="C51" s="14"/>
      <c r="D51" s="15">
        <v>3</v>
      </c>
      <c r="E51" s="16">
        <v>300900</v>
      </c>
      <c r="F51" s="16">
        <v>-26850</v>
      </c>
      <c r="G51" s="17">
        <f t="shared" si="2"/>
        <v>1.0892323030907278</v>
      </c>
      <c r="H51" s="18"/>
    </row>
    <row r="52" spans="1:8" ht="15.75">
      <c r="A52" s="45" t="s">
        <v>44</v>
      </c>
      <c r="B52" s="46"/>
      <c r="C52" s="14"/>
      <c r="D52" s="15">
        <v>3</v>
      </c>
      <c r="E52" s="16">
        <v>265025</v>
      </c>
      <c r="F52" s="16">
        <v>8640</v>
      </c>
      <c r="G52" s="17">
        <f t="shared" si="2"/>
        <v>0.967399301952646</v>
      </c>
      <c r="H52" s="18"/>
    </row>
    <row r="53" spans="1:8" ht="15.75">
      <c r="A53" s="47" t="s">
        <v>64</v>
      </c>
      <c r="B53" s="48"/>
      <c r="C53" s="14"/>
      <c r="D53" s="15">
        <v>2</v>
      </c>
      <c r="E53" s="16">
        <v>166400</v>
      </c>
      <c r="F53" s="16">
        <v>-9400</v>
      </c>
      <c r="G53" s="17">
        <f t="shared" si="2"/>
        <v>1.0564903846153846</v>
      </c>
      <c r="H53" s="18"/>
    </row>
    <row r="54" spans="1:8" ht="15.75">
      <c r="A54" s="45" t="s">
        <v>65</v>
      </c>
      <c r="B54" s="48"/>
      <c r="C54" s="14"/>
      <c r="D54" s="15">
        <v>1473</v>
      </c>
      <c r="E54" s="16">
        <v>94363293.12</v>
      </c>
      <c r="F54" s="16">
        <v>10680859.57</v>
      </c>
      <c r="G54" s="17">
        <f>1-(+F54/E54)</f>
        <v>0.8868112884062095</v>
      </c>
      <c r="H54" s="18"/>
    </row>
    <row r="55" spans="1:8" ht="15.75">
      <c r="A55" s="45" t="s">
        <v>66</v>
      </c>
      <c r="B55" s="48"/>
      <c r="C55" s="14"/>
      <c r="D55" s="15">
        <v>16</v>
      </c>
      <c r="E55" s="16">
        <v>749216.84</v>
      </c>
      <c r="F55" s="16">
        <v>103488.9</v>
      </c>
      <c r="G55" s="17">
        <f>1-(+F55/E55)</f>
        <v>0.861870563400577</v>
      </c>
      <c r="H55" s="18"/>
    </row>
    <row r="56" spans="1:8" ht="15">
      <c r="A56" s="20" t="s">
        <v>45</v>
      </c>
      <c r="B56" s="48"/>
      <c r="C56" s="14"/>
      <c r="D56" s="21"/>
      <c r="E56" s="71"/>
      <c r="F56" s="16"/>
      <c r="G56" s="23"/>
      <c r="H56" s="18"/>
    </row>
    <row r="57" spans="1:8" ht="15">
      <c r="A57" s="20" t="s">
        <v>46</v>
      </c>
      <c r="B57" s="46"/>
      <c r="C57" s="14"/>
      <c r="D57" s="21"/>
      <c r="E57" s="71"/>
      <c r="F57" s="16"/>
      <c r="G57" s="23"/>
      <c r="H57" s="18"/>
    </row>
    <row r="58" spans="1:8" ht="15">
      <c r="A58" s="20" t="s">
        <v>47</v>
      </c>
      <c r="B58" s="46"/>
      <c r="C58" s="14"/>
      <c r="D58" s="21"/>
      <c r="E58" s="70"/>
      <c r="F58" s="16"/>
      <c r="G58" s="23"/>
      <c r="H58" s="18"/>
    </row>
    <row r="59" spans="1:8" ht="15">
      <c r="A59" s="20" t="s">
        <v>30</v>
      </c>
      <c r="B59" s="46"/>
      <c r="C59" s="14"/>
      <c r="D59" s="21"/>
      <c r="E59" s="70"/>
      <c r="F59" s="16"/>
      <c r="G59" s="23"/>
      <c r="H59" s="18"/>
    </row>
    <row r="60" spans="1:8" ht="15.75">
      <c r="A60" s="50"/>
      <c r="B60" s="25"/>
      <c r="C60" s="14"/>
      <c r="D60" s="21"/>
      <c r="E60" s="72"/>
      <c r="F60" s="26"/>
      <c r="G60" s="23"/>
      <c r="H60" s="18"/>
    </row>
    <row r="61" spans="1:8" ht="15.75">
      <c r="A61" s="28" t="s">
        <v>48</v>
      </c>
      <c r="B61" s="28"/>
      <c r="C61" s="29"/>
      <c r="D61" s="30">
        <f>SUM(D44:D57)</f>
        <v>2103</v>
      </c>
      <c r="E61" s="31">
        <f>SUM(E44:E60)</f>
        <v>143704104.19</v>
      </c>
      <c r="F61" s="31">
        <f>SUM(F44:F60)</f>
        <v>13935807.680000002</v>
      </c>
      <c r="G61" s="32">
        <f>1-(F61/E61)</f>
        <v>0.9030242889822088</v>
      </c>
      <c r="H61" s="18"/>
    </row>
    <row r="62" spans="1:8" ht="15">
      <c r="A62" s="51"/>
      <c r="B62" s="51"/>
      <c r="C62" s="73"/>
      <c r="D62" s="74"/>
      <c r="E62" s="53"/>
      <c r="F62" s="54"/>
      <c r="G62" s="54"/>
      <c r="H62" s="2"/>
    </row>
    <row r="63" spans="1:8" ht="18">
      <c r="A63" s="55" t="s">
        <v>49</v>
      </c>
      <c r="B63" s="56"/>
      <c r="C63" s="59"/>
      <c r="D63" s="75"/>
      <c r="E63" s="56"/>
      <c r="F63" s="57">
        <f>F61+F39</f>
        <v>16032347.430000002</v>
      </c>
      <c r="G63" s="56"/>
      <c r="H63" s="2"/>
    </row>
    <row r="64" spans="1:8" ht="18">
      <c r="A64" s="58"/>
      <c r="B64" s="59"/>
      <c r="C64" s="59"/>
      <c r="D64" s="75"/>
      <c r="E64" s="56"/>
      <c r="F64" s="57"/>
      <c r="G64" s="56"/>
      <c r="H64" s="2"/>
    </row>
    <row r="65" spans="1:8" ht="18">
      <c r="A65" s="58"/>
      <c r="B65" s="59"/>
      <c r="C65" s="59"/>
      <c r="D65" s="75"/>
      <c r="E65" s="56"/>
      <c r="F65" s="57"/>
      <c r="G65" s="56"/>
      <c r="H65" s="2"/>
    </row>
    <row r="66" spans="1:8" ht="15.75">
      <c r="A66" s="4" t="s">
        <v>50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51</v>
      </c>
      <c r="B67" s="60"/>
      <c r="C67" s="60"/>
      <c r="D67" s="60"/>
      <c r="E67" s="60"/>
      <c r="F67" s="61"/>
      <c r="G67" s="60"/>
      <c r="H67" s="2"/>
    </row>
    <row r="68" spans="1:8" ht="15.75">
      <c r="A68" s="4" t="s">
        <v>52</v>
      </c>
      <c r="B68" s="60"/>
      <c r="C68" s="60"/>
      <c r="D68" s="60"/>
      <c r="E68" s="60"/>
      <c r="F68" s="61"/>
      <c r="G68" s="60"/>
      <c r="H68" s="2"/>
    </row>
    <row r="69" spans="1:8" ht="15.75">
      <c r="A69" s="4"/>
      <c r="B69" s="60"/>
      <c r="C69" s="60"/>
      <c r="D69" s="60"/>
      <c r="E69" s="60"/>
      <c r="F69" s="61"/>
      <c r="G69" s="60"/>
      <c r="H69" s="2"/>
    </row>
    <row r="70" spans="1:8" ht="18">
      <c r="A70" s="62" t="s">
        <v>53</v>
      </c>
      <c r="B70" s="59"/>
      <c r="C70" s="59"/>
      <c r="D70" s="59"/>
      <c r="E70" s="59"/>
      <c r="F70" s="57"/>
      <c r="G70" s="59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63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77" customWidth="1"/>
    <col min="2" max="2" width="15.6640625" style="77" customWidth="1"/>
    <col min="3" max="3" width="3.6640625" style="77" customWidth="1"/>
    <col min="4" max="4" width="7.6640625" style="77" customWidth="1"/>
    <col min="5" max="6" width="14.6640625" style="77" customWidth="1"/>
    <col min="7" max="7" width="11.6640625" style="77" customWidth="1"/>
    <col min="8" max="16384" width="8.88671875" style="77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>
      <c r="A3" s="1" t="str">
        <f>ARG!$A$3</f>
        <v>MONTH ENDED:    JUNE 2018</v>
      </c>
      <c r="B3" s="2"/>
      <c r="C3" s="2"/>
      <c r="D3" s="2"/>
      <c r="E3" s="2"/>
      <c r="F3" s="2"/>
      <c r="G3" s="2"/>
      <c r="H3" s="2"/>
    </row>
    <row r="4" spans="1:8" ht="15.75" customHeight="1">
      <c r="A4" s="4"/>
      <c r="B4" s="4"/>
      <c r="C4" s="4"/>
      <c r="D4" s="4"/>
      <c r="E4" s="4"/>
      <c r="F4" s="5"/>
      <c r="G4" s="5"/>
      <c r="H4" s="2"/>
    </row>
    <row r="5" spans="1:8" ht="23.25" customHeight="1">
      <c r="A5" s="2"/>
      <c r="B5" s="4"/>
      <c r="C5" s="4"/>
      <c r="D5" s="6" t="s">
        <v>76</v>
      </c>
      <c r="E5" s="7"/>
      <c r="F5" s="8"/>
      <c r="G5" s="5"/>
      <c r="H5" s="2"/>
    </row>
    <row r="6" spans="1:8" ht="15.75" customHeight="1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>
      <c r="A9" s="112" t="s">
        <v>10</v>
      </c>
      <c r="B9" s="13"/>
      <c r="C9" s="14"/>
      <c r="D9" s="15">
        <v>5</v>
      </c>
      <c r="E9" s="16">
        <v>184663</v>
      </c>
      <c r="F9" s="16">
        <v>30595.5</v>
      </c>
      <c r="G9" s="17">
        <f>F9/E9</f>
        <v>0.1656828926206116</v>
      </c>
      <c r="H9" s="18"/>
    </row>
    <row r="10" spans="1:8" ht="15.75" customHeight="1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 customHeight="1">
      <c r="A11" s="112" t="s">
        <v>77</v>
      </c>
      <c r="B11" s="13"/>
      <c r="C11" s="14"/>
      <c r="D11" s="15"/>
      <c r="E11" s="16"/>
      <c r="F11" s="16"/>
      <c r="G11" s="17"/>
      <c r="H11" s="18"/>
    </row>
    <row r="12" spans="1:8" ht="15.75" customHeight="1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 customHeight="1">
      <c r="A13" s="112" t="s">
        <v>133</v>
      </c>
      <c r="B13" s="13"/>
      <c r="C13" s="14"/>
      <c r="D13" s="15"/>
      <c r="E13" s="16"/>
      <c r="F13" s="16"/>
      <c r="G13" s="17"/>
      <c r="H13" s="18"/>
    </row>
    <row r="14" spans="1:8" ht="15.75" customHeight="1">
      <c r="A14" s="112" t="s">
        <v>112</v>
      </c>
      <c r="B14" s="13"/>
      <c r="C14" s="14"/>
      <c r="D14" s="15">
        <v>1</v>
      </c>
      <c r="E14" s="16">
        <v>42296</v>
      </c>
      <c r="F14" s="16">
        <v>2259</v>
      </c>
      <c r="G14" s="17">
        <f>F14/E14</f>
        <v>0.0534093058445243</v>
      </c>
      <c r="H14" s="18"/>
    </row>
    <row r="15" spans="1:8" ht="15.75" customHeight="1">
      <c r="A15" s="112" t="s">
        <v>61</v>
      </c>
      <c r="B15" s="13"/>
      <c r="C15" s="14"/>
      <c r="D15" s="15">
        <v>1</v>
      </c>
      <c r="E15" s="16">
        <v>55112</v>
      </c>
      <c r="F15" s="16">
        <v>16093</v>
      </c>
      <c r="G15" s="17">
        <f>F15/E15</f>
        <v>0.29200537088111483</v>
      </c>
      <c r="H15" s="18"/>
    </row>
    <row r="16" spans="1:8" ht="15.75" customHeight="1">
      <c r="A16" s="112" t="s">
        <v>78</v>
      </c>
      <c r="B16" s="13"/>
      <c r="C16" s="14"/>
      <c r="D16" s="15"/>
      <c r="E16" s="16"/>
      <c r="F16" s="16"/>
      <c r="G16" s="17"/>
      <c r="H16" s="18"/>
    </row>
    <row r="17" spans="1:8" ht="15.75" customHeight="1">
      <c r="A17" s="112" t="s">
        <v>25</v>
      </c>
      <c r="B17" s="13"/>
      <c r="C17" s="14"/>
      <c r="D17" s="15">
        <v>1</v>
      </c>
      <c r="E17" s="16">
        <v>51865</v>
      </c>
      <c r="F17" s="16">
        <v>15455.5</v>
      </c>
      <c r="G17" s="17">
        <f>F17/E17</f>
        <v>0.29799479417719077</v>
      </c>
      <c r="H17" s="18"/>
    </row>
    <row r="18" spans="1:8" ht="15.75" customHeight="1">
      <c r="A18" s="112" t="s">
        <v>14</v>
      </c>
      <c r="B18" s="13"/>
      <c r="C18" s="14"/>
      <c r="D18" s="15">
        <v>2</v>
      </c>
      <c r="E18" s="16">
        <v>211245</v>
      </c>
      <c r="F18" s="16">
        <v>67423</v>
      </c>
      <c r="G18" s="17">
        <f>F18/E18</f>
        <v>0.3191696844895737</v>
      </c>
      <c r="H18" s="18"/>
    </row>
    <row r="19" spans="1:8" ht="15.75" customHeight="1">
      <c r="A19" s="112" t="s">
        <v>15</v>
      </c>
      <c r="B19" s="13"/>
      <c r="C19" s="14"/>
      <c r="D19" s="15"/>
      <c r="E19" s="16"/>
      <c r="F19" s="16"/>
      <c r="G19" s="17"/>
      <c r="H19" s="18"/>
    </row>
    <row r="20" spans="1:8" ht="15.75" customHeight="1">
      <c r="A20" s="112" t="s">
        <v>16</v>
      </c>
      <c r="B20" s="13"/>
      <c r="C20" s="14"/>
      <c r="D20" s="15"/>
      <c r="E20" s="16"/>
      <c r="F20" s="16"/>
      <c r="G20" s="17"/>
      <c r="H20" s="18"/>
    </row>
    <row r="21" spans="1:8" ht="15.75" customHeight="1">
      <c r="A21" s="112" t="s">
        <v>79</v>
      </c>
      <c r="B21" s="13"/>
      <c r="C21" s="14"/>
      <c r="D21" s="15"/>
      <c r="E21" s="16"/>
      <c r="F21" s="16"/>
      <c r="G21" s="17"/>
      <c r="H21" s="18"/>
    </row>
    <row r="22" spans="1:8" ht="15.75" customHeight="1">
      <c r="A22" s="112" t="s">
        <v>17</v>
      </c>
      <c r="B22" s="13"/>
      <c r="C22" s="14"/>
      <c r="D22" s="15"/>
      <c r="E22" s="16"/>
      <c r="F22" s="16"/>
      <c r="G22" s="17"/>
      <c r="H22" s="18"/>
    </row>
    <row r="23" spans="1:8" ht="15.75" customHeight="1">
      <c r="A23" s="112" t="s">
        <v>18</v>
      </c>
      <c r="B23" s="13"/>
      <c r="C23" s="14"/>
      <c r="D23" s="15"/>
      <c r="E23" s="16"/>
      <c r="F23" s="16"/>
      <c r="G23" s="17"/>
      <c r="H23" s="18"/>
    </row>
    <row r="24" spans="1:8" ht="15.75" customHeight="1">
      <c r="A24" s="112" t="s">
        <v>19</v>
      </c>
      <c r="B24" s="13"/>
      <c r="C24" s="14"/>
      <c r="D24" s="15"/>
      <c r="E24" s="16"/>
      <c r="F24" s="16"/>
      <c r="G24" s="17"/>
      <c r="H24" s="18"/>
    </row>
    <row r="25" spans="1:8" ht="15.75" customHeight="1">
      <c r="A25" s="113" t="s">
        <v>20</v>
      </c>
      <c r="B25" s="13"/>
      <c r="C25" s="14"/>
      <c r="D25" s="15">
        <v>1</v>
      </c>
      <c r="E25" s="16">
        <v>1972</v>
      </c>
      <c r="F25" s="16">
        <v>942.5</v>
      </c>
      <c r="G25" s="17">
        <f>F25/E25</f>
        <v>0.47794117647058826</v>
      </c>
      <c r="H25" s="18"/>
    </row>
    <row r="26" spans="1:8" ht="15.75" customHeight="1">
      <c r="A26" s="113" t="s">
        <v>21</v>
      </c>
      <c r="B26" s="13"/>
      <c r="C26" s="14"/>
      <c r="D26" s="15"/>
      <c r="E26" s="16"/>
      <c r="F26" s="16"/>
      <c r="G26" s="17"/>
      <c r="H26" s="18"/>
    </row>
    <row r="27" spans="1:8" ht="15.75" customHeight="1">
      <c r="A27" s="114" t="s">
        <v>22</v>
      </c>
      <c r="B27" s="13"/>
      <c r="C27" s="14"/>
      <c r="D27" s="15"/>
      <c r="E27" s="16"/>
      <c r="F27" s="16"/>
      <c r="G27" s="17"/>
      <c r="H27" s="18"/>
    </row>
    <row r="28" spans="1:8" ht="15.75" customHeight="1">
      <c r="A28" s="114" t="s">
        <v>23</v>
      </c>
      <c r="B28" s="13"/>
      <c r="C28" s="14"/>
      <c r="D28" s="15"/>
      <c r="E28" s="16"/>
      <c r="F28" s="16"/>
      <c r="G28" s="17"/>
      <c r="H28" s="18"/>
    </row>
    <row r="29" spans="1:8" ht="15.75" customHeight="1">
      <c r="A29" s="114" t="s">
        <v>24</v>
      </c>
      <c r="B29" s="13"/>
      <c r="C29" s="14"/>
      <c r="D29" s="15"/>
      <c r="E29" s="16"/>
      <c r="F29" s="16"/>
      <c r="G29" s="17"/>
      <c r="H29" s="18"/>
    </row>
    <row r="30" spans="1:8" ht="15.75" customHeight="1">
      <c r="A30" s="114" t="s">
        <v>129</v>
      </c>
      <c r="B30" s="13"/>
      <c r="C30" s="14"/>
      <c r="D30" s="15"/>
      <c r="E30" s="16"/>
      <c r="F30" s="16"/>
      <c r="G30" s="17"/>
      <c r="H30" s="18"/>
    </row>
    <row r="31" spans="1:8" ht="15.75" customHeight="1">
      <c r="A31" s="114" t="s">
        <v>27</v>
      </c>
      <c r="B31" s="13"/>
      <c r="C31" s="14"/>
      <c r="D31" s="15">
        <v>1</v>
      </c>
      <c r="E31" s="16">
        <v>69182</v>
      </c>
      <c r="F31" s="16">
        <v>17693.5</v>
      </c>
      <c r="G31" s="17">
        <f>F31/E31</f>
        <v>0.25575294151657946</v>
      </c>
      <c r="H31" s="18"/>
    </row>
    <row r="32" spans="1:8" ht="15.75" customHeight="1">
      <c r="A32" s="114" t="s">
        <v>57</v>
      </c>
      <c r="B32" s="13"/>
      <c r="C32" s="14"/>
      <c r="D32" s="15"/>
      <c r="E32" s="16"/>
      <c r="F32" s="16"/>
      <c r="G32" s="17"/>
      <c r="H32" s="18"/>
    </row>
    <row r="33" spans="1:8" ht="15.75" customHeight="1">
      <c r="A33" s="114" t="s">
        <v>138</v>
      </c>
      <c r="B33" s="13"/>
      <c r="C33" s="14"/>
      <c r="D33" s="15"/>
      <c r="E33" s="16"/>
      <c r="F33" s="16"/>
      <c r="G33" s="17"/>
      <c r="H33" s="18"/>
    </row>
    <row r="34" spans="1:8" ht="15.75" customHeight="1">
      <c r="A34" s="114" t="s">
        <v>135</v>
      </c>
      <c r="B34" s="13"/>
      <c r="C34" s="14"/>
      <c r="D34" s="15"/>
      <c r="E34" s="16"/>
      <c r="F34" s="16"/>
      <c r="G34" s="17"/>
      <c r="H34" s="18"/>
    </row>
    <row r="35" spans="1:8" ht="15.75" customHeight="1">
      <c r="A35" s="20" t="s">
        <v>28</v>
      </c>
      <c r="B35" s="13"/>
      <c r="C35" s="14"/>
      <c r="D35" s="21"/>
      <c r="E35" s="70"/>
      <c r="F35" s="16"/>
      <c r="G35" s="23"/>
      <c r="H35" s="18"/>
    </row>
    <row r="36" spans="1:8" ht="15.75" customHeight="1">
      <c r="A36" s="20" t="s">
        <v>47</v>
      </c>
      <c r="B36" s="13"/>
      <c r="C36" s="14"/>
      <c r="D36" s="21"/>
      <c r="E36" s="70"/>
      <c r="F36" s="16"/>
      <c r="G36" s="23"/>
      <c r="H36" s="18"/>
    </row>
    <row r="37" spans="1:8" ht="15.75" customHeight="1">
      <c r="A37" s="20" t="s">
        <v>30</v>
      </c>
      <c r="B37" s="13"/>
      <c r="C37" s="14"/>
      <c r="D37" s="21"/>
      <c r="E37" s="22"/>
      <c r="F37" s="19"/>
      <c r="G37" s="23"/>
      <c r="H37" s="18"/>
    </row>
    <row r="38" spans="1:8" ht="15.75" customHeight="1">
      <c r="A38" s="24"/>
      <c r="B38" s="25"/>
      <c r="C38" s="14"/>
      <c r="D38" s="21"/>
      <c r="E38" s="26"/>
      <c r="F38" s="26"/>
      <c r="G38" s="23"/>
      <c r="H38" s="18"/>
    </row>
    <row r="39" spans="1:8" ht="15.75" customHeight="1">
      <c r="A39" s="27" t="s">
        <v>31</v>
      </c>
      <c r="B39" s="28"/>
      <c r="C39" s="29"/>
      <c r="D39" s="30">
        <f>SUM(D9:D38)</f>
        <v>12</v>
      </c>
      <c r="E39" s="31">
        <f>SUM(E9:E38)</f>
        <v>616335</v>
      </c>
      <c r="F39" s="31">
        <f>SUM(F9:F38)</f>
        <v>150462</v>
      </c>
      <c r="G39" s="32">
        <f>F39/E39</f>
        <v>0.24412373141230012</v>
      </c>
      <c r="H39" s="18"/>
    </row>
    <row r="40" spans="1:8" ht="15.75" customHeight="1">
      <c r="A40" s="33"/>
      <c r="B40" s="33"/>
      <c r="C40" s="33"/>
      <c r="D40" s="34"/>
      <c r="E40" s="35"/>
      <c r="F40" s="36"/>
      <c r="G40" s="36"/>
      <c r="H40" s="2"/>
    </row>
    <row r="41" spans="1:8" ht="15.75" customHeight="1">
      <c r="A41" s="37" t="s">
        <v>32</v>
      </c>
      <c r="B41" s="38"/>
      <c r="C41" s="38"/>
      <c r="D41" s="39"/>
      <c r="E41" s="40"/>
      <c r="F41" s="41"/>
      <c r="G41" s="41"/>
      <c r="H41" s="2"/>
    </row>
    <row r="42" spans="1:8" ht="15.75" customHeight="1">
      <c r="A42" s="42"/>
      <c r="B42" s="42"/>
      <c r="C42" s="42"/>
      <c r="D42" s="43"/>
      <c r="E42" s="39" t="s">
        <v>33</v>
      </c>
      <c r="F42" s="39" t="s">
        <v>33</v>
      </c>
      <c r="G42" s="39" t="s">
        <v>5</v>
      </c>
      <c r="H42" s="2"/>
    </row>
    <row r="43" spans="1:8" ht="15.75" customHeight="1">
      <c r="A43" s="42"/>
      <c r="B43" s="42"/>
      <c r="C43" s="42"/>
      <c r="D43" s="43" t="s">
        <v>6</v>
      </c>
      <c r="E43" s="44" t="s">
        <v>34</v>
      </c>
      <c r="F43" s="41" t="s">
        <v>8</v>
      </c>
      <c r="G43" s="41" t="s">
        <v>35</v>
      </c>
      <c r="H43" s="2"/>
    </row>
    <row r="44" spans="1:8" ht="15.75" customHeight="1">
      <c r="A44" s="45" t="s">
        <v>36</v>
      </c>
      <c r="B44" s="46"/>
      <c r="C44" s="14"/>
      <c r="D44" s="15">
        <v>24</v>
      </c>
      <c r="E44" s="16">
        <v>1081694.1</v>
      </c>
      <c r="F44" s="16">
        <v>52711.4</v>
      </c>
      <c r="G44" s="17">
        <f>1-(+F44/E44)</f>
        <v>0.9512695872150916</v>
      </c>
      <c r="H44" s="18"/>
    </row>
    <row r="45" spans="1:8" ht="15.75" customHeight="1">
      <c r="A45" s="45" t="s">
        <v>37</v>
      </c>
      <c r="B45" s="46"/>
      <c r="C45" s="14"/>
      <c r="D45" s="15"/>
      <c r="E45" s="16"/>
      <c r="F45" s="16"/>
      <c r="G45" s="17"/>
      <c r="H45" s="18"/>
    </row>
    <row r="46" spans="1:8" ht="15.75" customHeight="1">
      <c r="A46" s="45" t="s">
        <v>38</v>
      </c>
      <c r="B46" s="46"/>
      <c r="C46" s="14"/>
      <c r="D46" s="15">
        <v>40</v>
      </c>
      <c r="E46" s="16">
        <v>1516947.75</v>
      </c>
      <c r="F46" s="16">
        <v>156927.25</v>
      </c>
      <c r="G46" s="17">
        <f>1-(+F46/E46)</f>
        <v>0.8965506557493493</v>
      </c>
      <c r="H46" s="18"/>
    </row>
    <row r="47" spans="1:8" ht="15.75" customHeight="1">
      <c r="A47" s="45" t="s">
        <v>39</v>
      </c>
      <c r="B47" s="46"/>
      <c r="C47" s="14"/>
      <c r="D47" s="15">
        <v>12</v>
      </c>
      <c r="E47" s="16">
        <v>910580.5</v>
      </c>
      <c r="F47" s="16">
        <v>63386.5</v>
      </c>
      <c r="G47" s="17">
        <f>1-(+F47/E47)</f>
        <v>0.9303889112494722</v>
      </c>
      <c r="H47" s="18"/>
    </row>
    <row r="48" spans="1:8" ht="15.75" customHeight="1">
      <c r="A48" s="45" t="s">
        <v>40</v>
      </c>
      <c r="B48" s="46"/>
      <c r="C48" s="14"/>
      <c r="D48" s="15">
        <v>27</v>
      </c>
      <c r="E48" s="16">
        <v>1040194.38</v>
      </c>
      <c r="F48" s="16">
        <v>92338.38</v>
      </c>
      <c r="G48" s="17">
        <f>1-(+F48/E48)</f>
        <v>0.9112296876666455</v>
      </c>
      <c r="H48" s="18"/>
    </row>
    <row r="49" spans="1:8" ht="15.75" customHeight="1">
      <c r="A49" s="45" t="s">
        <v>41</v>
      </c>
      <c r="B49" s="46"/>
      <c r="C49" s="14"/>
      <c r="D49" s="15"/>
      <c r="E49" s="16"/>
      <c r="F49" s="16"/>
      <c r="G49" s="17"/>
      <c r="H49" s="18"/>
    </row>
    <row r="50" spans="1:8" ht="15.75" customHeight="1">
      <c r="A50" s="45" t="s">
        <v>42</v>
      </c>
      <c r="B50" s="46"/>
      <c r="C50" s="14"/>
      <c r="D50" s="15">
        <v>12</v>
      </c>
      <c r="E50" s="16">
        <v>886245</v>
      </c>
      <c r="F50" s="16">
        <v>62128</v>
      </c>
      <c r="G50" s="17">
        <f>1-(+F50/E50)</f>
        <v>0.9298974888433785</v>
      </c>
      <c r="H50" s="18"/>
    </row>
    <row r="51" spans="1:8" ht="15.75" customHeight="1">
      <c r="A51" s="45" t="s">
        <v>43</v>
      </c>
      <c r="B51" s="46"/>
      <c r="C51" s="14"/>
      <c r="D51" s="15"/>
      <c r="E51" s="16"/>
      <c r="F51" s="16"/>
      <c r="G51" s="17"/>
      <c r="H51" s="18"/>
    </row>
    <row r="52" spans="1:8" ht="15.75" customHeight="1">
      <c r="A52" s="45" t="s">
        <v>44</v>
      </c>
      <c r="B52" s="46"/>
      <c r="C52" s="14"/>
      <c r="D52" s="15"/>
      <c r="E52" s="16"/>
      <c r="F52" s="16"/>
      <c r="G52" s="17"/>
      <c r="H52" s="18"/>
    </row>
    <row r="53" spans="1:8" ht="15.75" customHeight="1">
      <c r="A53" s="45" t="s">
        <v>65</v>
      </c>
      <c r="B53" s="48"/>
      <c r="C53" s="14"/>
      <c r="D53" s="15">
        <v>319</v>
      </c>
      <c r="E53" s="16">
        <v>19166021.17</v>
      </c>
      <c r="F53" s="16">
        <v>2303591.26</v>
      </c>
      <c r="G53" s="17">
        <f>1-(+F53/E53)</f>
        <v>0.8798085820960199</v>
      </c>
      <c r="H53" s="18"/>
    </row>
    <row r="54" spans="1:8" ht="15.75" customHeight="1">
      <c r="A54" s="45" t="s">
        <v>66</v>
      </c>
      <c r="B54" s="48"/>
      <c r="C54" s="14"/>
      <c r="D54" s="15"/>
      <c r="E54" s="16"/>
      <c r="F54" s="16"/>
      <c r="G54" s="17"/>
      <c r="H54" s="18"/>
    </row>
    <row r="55" spans="1:8" ht="15.75" customHeight="1">
      <c r="A55" s="49" t="s">
        <v>45</v>
      </c>
      <c r="B55" s="48"/>
      <c r="C55" s="14"/>
      <c r="D55" s="21"/>
      <c r="E55" s="71"/>
      <c r="F55" s="16"/>
      <c r="G55" s="23"/>
      <c r="H55" s="18"/>
    </row>
    <row r="56" spans="1:8" ht="15.75" customHeight="1">
      <c r="A56" s="20" t="s">
        <v>46</v>
      </c>
      <c r="B56" s="46"/>
      <c r="C56" s="14"/>
      <c r="D56" s="21"/>
      <c r="E56" s="71"/>
      <c r="F56" s="16"/>
      <c r="G56" s="23"/>
      <c r="H56" s="18"/>
    </row>
    <row r="57" spans="1:8" ht="15.75" customHeight="1">
      <c r="A57" s="20" t="s">
        <v>29</v>
      </c>
      <c r="B57" s="46"/>
      <c r="C57" s="14"/>
      <c r="D57" s="21"/>
      <c r="E57" s="70"/>
      <c r="F57" s="16"/>
      <c r="G57" s="23"/>
      <c r="H57" s="18"/>
    </row>
    <row r="58" spans="1:8" ht="15.75" customHeight="1">
      <c r="A58" s="20" t="s">
        <v>30</v>
      </c>
      <c r="B58" s="46"/>
      <c r="C58" s="14"/>
      <c r="D58" s="21"/>
      <c r="E58" s="70"/>
      <c r="F58" s="16"/>
      <c r="G58" s="23"/>
      <c r="H58" s="18"/>
    </row>
    <row r="59" spans="1:8" ht="15.75" customHeight="1">
      <c r="A59" s="50"/>
      <c r="B59" s="25"/>
      <c r="C59" s="14"/>
      <c r="D59" s="21"/>
      <c r="E59" s="26"/>
      <c r="F59" s="26"/>
      <c r="G59" s="23"/>
      <c r="H59" s="18"/>
    </row>
    <row r="60" spans="1:8" ht="15.75" customHeight="1">
      <c r="A60" s="28" t="s">
        <v>48</v>
      </c>
      <c r="B60" s="28"/>
      <c r="C60" s="29"/>
      <c r="D60" s="30">
        <f>SUM(D44:D56)</f>
        <v>434</v>
      </c>
      <c r="E60" s="31">
        <f>SUM(E44:E59)</f>
        <v>24601682.900000002</v>
      </c>
      <c r="F60" s="31">
        <f>SUM(F44:F59)</f>
        <v>2731082.79</v>
      </c>
      <c r="G60" s="32">
        <f>1-(F60/E60)</f>
        <v>0.8889879687864768</v>
      </c>
      <c r="H60" s="18"/>
    </row>
    <row r="61" spans="1:8" ht="15.75" customHeight="1">
      <c r="A61" s="51"/>
      <c r="B61" s="51"/>
      <c r="C61" s="51"/>
      <c r="D61" s="74"/>
      <c r="E61" s="53"/>
      <c r="F61" s="54"/>
      <c r="G61" s="54"/>
      <c r="H61" s="2"/>
    </row>
    <row r="62" spans="1:8" ht="15.75" customHeight="1">
      <c r="A62" s="55" t="s">
        <v>49</v>
      </c>
      <c r="B62" s="56"/>
      <c r="C62" s="56"/>
      <c r="D62" s="75"/>
      <c r="E62" s="56"/>
      <c r="F62" s="57">
        <f>F60+F39</f>
        <v>2881544.79</v>
      </c>
      <c r="G62" s="56"/>
      <c r="H62" s="2"/>
    </row>
    <row r="63" spans="1:8" ht="15.75" customHeight="1">
      <c r="A63" s="58"/>
      <c r="B63" s="59"/>
      <c r="C63" s="59"/>
      <c r="D63" s="76"/>
      <c r="E63" s="59"/>
      <c r="F63" s="57"/>
      <c r="G63" s="59"/>
      <c r="H63" s="2"/>
    </row>
    <row r="64" spans="1:8" ht="15.75" customHeight="1">
      <c r="A64" s="4" t="s">
        <v>50</v>
      </c>
      <c r="B64" s="60"/>
      <c r="C64" s="60"/>
      <c r="D64" s="60"/>
      <c r="E64" s="60"/>
      <c r="F64" s="61"/>
      <c r="G64" s="60"/>
      <c r="H64" s="2"/>
    </row>
    <row r="65" spans="1:8" ht="15.75" customHeight="1">
      <c r="A65" s="4" t="s">
        <v>51</v>
      </c>
      <c r="B65" s="60"/>
      <c r="C65" s="60"/>
      <c r="D65" s="60"/>
      <c r="E65" s="60"/>
      <c r="F65" s="61"/>
      <c r="G65" s="60"/>
      <c r="H65" s="2"/>
    </row>
    <row r="66" spans="1:8" ht="15.75" customHeight="1">
      <c r="A66" s="4" t="s">
        <v>52</v>
      </c>
      <c r="B66" s="60"/>
      <c r="C66" s="60"/>
      <c r="D66" s="60"/>
      <c r="E66" s="60"/>
      <c r="F66" s="61"/>
      <c r="G66" s="60"/>
      <c r="H66" s="2"/>
    </row>
    <row r="67" spans="1:8" ht="15.75" customHeight="1">
      <c r="A67" s="4"/>
      <c r="B67" s="60"/>
      <c r="C67" s="60"/>
      <c r="D67" s="60"/>
      <c r="E67" s="60"/>
      <c r="F67" s="61"/>
      <c r="G67" s="60"/>
      <c r="H67" s="2"/>
    </row>
    <row r="68" spans="1:8" ht="15.75" customHeight="1">
      <c r="A68" s="62" t="s">
        <v>53</v>
      </c>
      <c r="B68" s="59"/>
      <c r="C68" s="59"/>
      <c r="D68" s="59"/>
      <c r="E68" s="59"/>
      <c r="F68" s="57"/>
      <c r="G68" s="59"/>
      <c r="H68" s="2"/>
    </row>
  </sheetData>
  <sheetProtection/>
  <printOptions/>
  <pageMargins left="0.75" right="0.75" top="1" bottom="1" header="0.5" footer="0.5"/>
  <pageSetup fitToHeight="1" fitToWidth="1" horizontalDpi="600" verticalDpi="6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JUNE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80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6"/>
      <c r="F9" s="16"/>
      <c r="G9" s="119"/>
      <c r="H9" s="18"/>
    </row>
    <row r="10" spans="1:8" ht="15.75">
      <c r="A10" s="112" t="s">
        <v>11</v>
      </c>
      <c r="B10" s="13"/>
      <c r="C10" s="14"/>
      <c r="D10" s="15">
        <v>5</v>
      </c>
      <c r="E10" s="16">
        <v>1772590</v>
      </c>
      <c r="F10" s="16">
        <v>99247</v>
      </c>
      <c r="G10" s="119">
        <f>F10/E10</f>
        <v>0.055989822801663106</v>
      </c>
      <c r="H10" s="18"/>
    </row>
    <row r="11" spans="1:8" ht="15.75">
      <c r="A11" s="112" t="s">
        <v>81</v>
      </c>
      <c r="B11" s="13"/>
      <c r="C11" s="14"/>
      <c r="D11" s="15">
        <v>1</v>
      </c>
      <c r="E11" s="16">
        <v>301610</v>
      </c>
      <c r="F11" s="16">
        <v>37927.6</v>
      </c>
      <c r="G11" s="119">
        <f>F11/E11</f>
        <v>0.12575047246444082</v>
      </c>
      <c r="H11" s="18"/>
    </row>
    <row r="12" spans="1:8" ht="15.75">
      <c r="A12" s="112" t="s">
        <v>25</v>
      </c>
      <c r="B12" s="13"/>
      <c r="C12" s="14"/>
      <c r="D12" s="15">
        <v>1</v>
      </c>
      <c r="E12" s="16">
        <v>318253</v>
      </c>
      <c r="F12" s="16">
        <v>98777</v>
      </c>
      <c r="G12" s="119">
        <f>F12/E12</f>
        <v>0.3103725652232658</v>
      </c>
      <c r="H12" s="18"/>
    </row>
    <row r="13" spans="1:8" ht="15.75">
      <c r="A13" s="112" t="s">
        <v>82</v>
      </c>
      <c r="B13" s="13"/>
      <c r="C13" s="14"/>
      <c r="D13" s="15">
        <v>26</v>
      </c>
      <c r="E13" s="16">
        <v>4019657</v>
      </c>
      <c r="F13" s="16">
        <v>460504</v>
      </c>
      <c r="G13" s="119">
        <f>F13/E13</f>
        <v>0.11456300873432733</v>
      </c>
      <c r="H13" s="18"/>
    </row>
    <row r="14" spans="1:8" ht="15.75">
      <c r="A14" s="112" t="s">
        <v>142</v>
      </c>
      <c r="B14" s="13"/>
      <c r="C14" s="14"/>
      <c r="D14" s="15">
        <v>1</v>
      </c>
      <c r="E14" s="16">
        <v>239894</v>
      </c>
      <c r="F14" s="16">
        <v>66328.81</v>
      </c>
      <c r="G14" s="119">
        <f>F14/E14</f>
        <v>0.27649215903690794</v>
      </c>
      <c r="H14" s="18"/>
    </row>
    <row r="15" spans="1:8" ht="15.75">
      <c r="A15" s="112" t="s">
        <v>130</v>
      </c>
      <c r="B15" s="13"/>
      <c r="C15" s="14"/>
      <c r="D15" s="15"/>
      <c r="E15" s="16"/>
      <c r="F15" s="16"/>
      <c r="G15" s="119"/>
      <c r="H15" s="18"/>
    </row>
    <row r="16" spans="1:8" ht="15.75">
      <c r="A16" s="112" t="s">
        <v>140</v>
      </c>
      <c r="B16" s="13"/>
      <c r="C16" s="14"/>
      <c r="D16" s="15">
        <v>1</v>
      </c>
      <c r="E16" s="16">
        <v>256511</v>
      </c>
      <c r="F16" s="16">
        <v>40068.5</v>
      </c>
      <c r="G16" s="119">
        <f aca="true" t="shared" si="0" ref="G16:G22">F16/E16</f>
        <v>0.1562057767503148</v>
      </c>
      <c r="H16" s="18"/>
    </row>
    <row r="17" spans="1:8" ht="15.75">
      <c r="A17" s="112" t="s">
        <v>59</v>
      </c>
      <c r="B17" s="13"/>
      <c r="C17" s="14"/>
      <c r="D17" s="15"/>
      <c r="E17" s="16"/>
      <c r="F17" s="16"/>
      <c r="G17" s="119"/>
      <c r="H17" s="18"/>
    </row>
    <row r="18" spans="1:8" ht="15.75">
      <c r="A18" s="112" t="s">
        <v>14</v>
      </c>
      <c r="B18" s="13"/>
      <c r="C18" s="14"/>
      <c r="D18" s="15">
        <v>2</v>
      </c>
      <c r="E18" s="16">
        <v>1315511</v>
      </c>
      <c r="F18" s="16">
        <v>355953</v>
      </c>
      <c r="G18" s="119">
        <f t="shared" si="0"/>
        <v>0.2705815458783697</v>
      </c>
      <c r="H18" s="18"/>
    </row>
    <row r="19" spans="1:8" ht="15.75">
      <c r="A19" s="112" t="s">
        <v>15</v>
      </c>
      <c r="B19" s="13"/>
      <c r="C19" s="14"/>
      <c r="D19" s="15">
        <v>2</v>
      </c>
      <c r="E19" s="16">
        <v>1551888</v>
      </c>
      <c r="F19" s="16">
        <v>291872</v>
      </c>
      <c r="G19" s="119">
        <f t="shared" si="0"/>
        <v>0.18807542812367903</v>
      </c>
      <c r="H19" s="18"/>
    </row>
    <row r="20" spans="1:8" ht="15.75">
      <c r="A20" s="114" t="s">
        <v>144</v>
      </c>
      <c r="B20" s="13"/>
      <c r="C20" s="14"/>
      <c r="D20" s="15"/>
      <c r="E20" s="16"/>
      <c r="F20" s="16"/>
      <c r="G20" s="119"/>
      <c r="H20" s="18"/>
    </row>
    <row r="21" spans="1:8" ht="15.75">
      <c r="A21" s="112" t="s">
        <v>83</v>
      </c>
      <c r="B21" s="13"/>
      <c r="C21" s="14"/>
      <c r="D21" s="15">
        <v>2</v>
      </c>
      <c r="E21" s="16">
        <v>2018170</v>
      </c>
      <c r="F21" s="16">
        <v>191877.5</v>
      </c>
      <c r="G21" s="119">
        <f t="shared" si="0"/>
        <v>0.09507499368239544</v>
      </c>
      <c r="H21" s="18"/>
    </row>
    <row r="22" spans="1:8" ht="15.75">
      <c r="A22" s="112" t="s">
        <v>113</v>
      </c>
      <c r="B22" s="13"/>
      <c r="C22" s="14"/>
      <c r="D22" s="15">
        <v>1</v>
      </c>
      <c r="E22" s="16">
        <v>359897</v>
      </c>
      <c r="F22" s="16">
        <v>68619</v>
      </c>
      <c r="G22" s="119">
        <f t="shared" si="0"/>
        <v>0.19066288410295168</v>
      </c>
      <c r="H22" s="18"/>
    </row>
    <row r="23" spans="1:8" ht="15.75">
      <c r="A23" s="112" t="s">
        <v>79</v>
      </c>
      <c r="B23" s="13"/>
      <c r="C23" s="14"/>
      <c r="D23" s="15"/>
      <c r="E23" s="16"/>
      <c r="F23" s="16"/>
      <c r="G23" s="119"/>
      <c r="H23" s="18"/>
    </row>
    <row r="24" spans="1:8" ht="15.75">
      <c r="A24" s="112" t="s">
        <v>84</v>
      </c>
      <c r="B24" s="13"/>
      <c r="C24" s="14"/>
      <c r="D24" s="15"/>
      <c r="E24" s="16"/>
      <c r="F24" s="16"/>
      <c r="G24" s="119"/>
      <c r="H24" s="18"/>
    </row>
    <row r="25" spans="1:8" ht="15.75">
      <c r="A25" s="113" t="s">
        <v>20</v>
      </c>
      <c r="B25" s="13"/>
      <c r="C25" s="14"/>
      <c r="D25" s="15">
        <v>6</v>
      </c>
      <c r="E25" s="16">
        <v>1083302</v>
      </c>
      <c r="F25" s="16">
        <v>266905</v>
      </c>
      <c r="G25" s="119">
        <f>F25/E25</f>
        <v>0.2463809722496589</v>
      </c>
      <c r="H25" s="18"/>
    </row>
    <row r="26" spans="1:8" ht="15.75">
      <c r="A26" s="113" t="s">
        <v>21</v>
      </c>
      <c r="B26" s="13"/>
      <c r="C26" s="14"/>
      <c r="D26" s="15">
        <v>23</v>
      </c>
      <c r="E26" s="16">
        <v>226096</v>
      </c>
      <c r="F26" s="16">
        <v>226096</v>
      </c>
      <c r="G26" s="119">
        <f>F26/E26</f>
        <v>1</v>
      </c>
      <c r="H26" s="18"/>
    </row>
    <row r="27" spans="1:8" ht="15.75">
      <c r="A27" s="114" t="s">
        <v>22</v>
      </c>
      <c r="B27" s="13"/>
      <c r="C27" s="14"/>
      <c r="D27" s="15"/>
      <c r="E27" s="16"/>
      <c r="F27" s="16"/>
      <c r="G27" s="119"/>
      <c r="H27" s="18"/>
    </row>
    <row r="28" spans="1:8" ht="15.75">
      <c r="A28" s="114" t="s">
        <v>23</v>
      </c>
      <c r="B28" s="13"/>
      <c r="C28" s="14"/>
      <c r="D28" s="15"/>
      <c r="E28" s="16">
        <v>67187</v>
      </c>
      <c r="F28" s="16">
        <v>-17513</v>
      </c>
      <c r="G28" s="119">
        <f>F28/E28</f>
        <v>-0.26066054445056336</v>
      </c>
      <c r="H28" s="18"/>
    </row>
    <row r="29" spans="1:8" ht="15.75">
      <c r="A29" s="114" t="s">
        <v>24</v>
      </c>
      <c r="B29" s="13"/>
      <c r="C29" s="14"/>
      <c r="D29" s="15"/>
      <c r="E29" s="16"/>
      <c r="F29" s="16"/>
      <c r="G29" s="119"/>
      <c r="H29" s="18"/>
    </row>
    <row r="30" spans="1:8" ht="15.75">
      <c r="A30" s="114" t="s">
        <v>121</v>
      </c>
      <c r="B30" s="13"/>
      <c r="C30" s="14"/>
      <c r="D30" s="15"/>
      <c r="E30" s="16"/>
      <c r="F30" s="16"/>
      <c r="G30" s="119"/>
      <c r="H30" s="18"/>
    </row>
    <row r="31" spans="1:8" ht="15.75">
      <c r="A31" s="114" t="s">
        <v>85</v>
      </c>
      <c r="B31" s="13"/>
      <c r="C31" s="14"/>
      <c r="D31" s="15">
        <v>2</v>
      </c>
      <c r="E31" s="16">
        <v>283630</v>
      </c>
      <c r="F31" s="16">
        <v>41944</v>
      </c>
      <c r="G31" s="119">
        <f>F31/E31</f>
        <v>0.1478828050629341</v>
      </c>
      <c r="H31" s="18"/>
    </row>
    <row r="32" spans="1:8" ht="15.75">
      <c r="A32" s="114" t="s">
        <v>136</v>
      </c>
      <c r="B32" s="13"/>
      <c r="C32" s="14"/>
      <c r="D32" s="15"/>
      <c r="E32" s="16"/>
      <c r="F32" s="16"/>
      <c r="G32" s="119"/>
      <c r="H32" s="18"/>
    </row>
    <row r="33" spans="1:8" ht="15.75">
      <c r="A33" s="114" t="s">
        <v>27</v>
      </c>
      <c r="B33" s="13"/>
      <c r="C33" s="14"/>
      <c r="D33" s="15">
        <v>2</v>
      </c>
      <c r="E33" s="16">
        <v>583473</v>
      </c>
      <c r="F33" s="16">
        <v>145374.91</v>
      </c>
      <c r="G33" s="119">
        <f>F33/E33</f>
        <v>0.2491544767281434</v>
      </c>
      <c r="H33" s="18"/>
    </row>
    <row r="34" spans="1:8" ht="15.75">
      <c r="A34" s="114" t="s">
        <v>86</v>
      </c>
      <c r="B34" s="13"/>
      <c r="C34" s="14"/>
      <c r="D34" s="15">
        <v>4</v>
      </c>
      <c r="E34" s="16">
        <v>2011890</v>
      </c>
      <c r="F34" s="16">
        <v>401336</v>
      </c>
      <c r="G34" s="119">
        <f>F34/E34</f>
        <v>0.19948207904010656</v>
      </c>
      <c r="H34" s="18"/>
    </row>
    <row r="35" spans="1:8" ht="15">
      <c r="A35" s="20" t="s">
        <v>28</v>
      </c>
      <c r="B35" s="13"/>
      <c r="C35" s="14"/>
      <c r="D35" s="21"/>
      <c r="E35" s="70">
        <v>106705</v>
      </c>
      <c r="F35" s="16">
        <v>19174</v>
      </c>
      <c r="G35" s="120"/>
      <c r="H35" s="18"/>
    </row>
    <row r="36" spans="1:8" ht="15">
      <c r="A36" s="20" t="s">
        <v>47</v>
      </c>
      <c r="B36" s="13"/>
      <c r="C36" s="14"/>
      <c r="D36" s="21"/>
      <c r="E36" s="70"/>
      <c r="F36" s="16"/>
      <c r="G36" s="120"/>
      <c r="H36" s="18"/>
    </row>
    <row r="37" spans="1:8" ht="15">
      <c r="A37" s="20" t="s">
        <v>30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31</v>
      </c>
      <c r="B39" s="28"/>
      <c r="C39" s="29"/>
      <c r="D39" s="30">
        <f>SUM(D9:D38)</f>
        <v>79</v>
      </c>
      <c r="E39" s="31">
        <f>SUM(E9:E38)</f>
        <v>16516264</v>
      </c>
      <c r="F39" s="31">
        <f>SUM(F9:F38)</f>
        <v>2794491.3200000003</v>
      </c>
      <c r="G39" s="107">
        <f>F39/E39</f>
        <v>0.1691963339893332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32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33</v>
      </c>
      <c r="F42" s="39" t="s">
        <v>33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34</v>
      </c>
      <c r="F43" s="41" t="s">
        <v>8</v>
      </c>
      <c r="G43" s="110" t="s">
        <v>35</v>
      </c>
      <c r="H43" s="2"/>
    </row>
    <row r="44" spans="1:8" ht="15.75">
      <c r="A44" s="45" t="s">
        <v>36</v>
      </c>
      <c r="B44" s="46"/>
      <c r="C44" s="14"/>
      <c r="D44" s="15">
        <v>116</v>
      </c>
      <c r="E44" s="16">
        <v>20695089.7</v>
      </c>
      <c r="F44" s="16">
        <v>1266128.64</v>
      </c>
      <c r="G44" s="119">
        <f>1-(+F44/E44)</f>
        <v>0.9388198525179623</v>
      </c>
      <c r="H44" s="18"/>
    </row>
    <row r="45" spans="1:8" ht="15.75">
      <c r="A45" s="45" t="s">
        <v>37</v>
      </c>
      <c r="B45" s="46"/>
      <c r="C45" s="14"/>
      <c r="D45" s="15">
        <v>3</v>
      </c>
      <c r="E45" s="16">
        <v>2059438.61</v>
      </c>
      <c r="F45" s="16">
        <v>214224.03</v>
      </c>
      <c r="G45" s="119">
        <f>1-(+F45/E45)</f>
        <v>0.8959794047951738</v>
      </c>
      <c r="H45" s="18"/>
    </row>
    <row r="46" spans="1:8" ht="15.75">
      <c r="A46" s="45" t="s">
        <v>38</v>
      </c>
      <c r="B46" s="46"/>
      <c r="C46" s="14"/>
      <c r="D46" s="15">
        <v>369</v>
      </c>
      <c r="E46" s="16">
        <v>33195314.25</v>
      </c>
      <c r="F46" s="16">
        <v>1847899.29</v>
      </c>
      <c r="G46" s="119">
        <f>1-(+F46/E46)</f>
        <v>0.944332526088377</v>
      </c>
      <c r="H46" s="18"/>
    </row>
    <row r="47" spans="1:8" ht="15.75">
      <c r="A47" s="45" t="s">
        <v>39</v>
      </c>
      <c r="B47" s="46"/>
      <c r="C47" s="14"/>
      <c r="D47" s="15">
        <v>37</v>
      </c>
      <c r="E47" s="16">
        <v>4561854.5</v>
      </c>
      <c r="F47" s="16">
        <v>403630.06</v>
      </c>
      <c r="G47" s="119">
        <f>1-(+F47/E47)</f>
        <v>0.9115206195199781</v>
      </c>
      <c r="H47" s="18"/>
    </row>
    <row r="48" spans="1:8" ht="15.75">
      <c r="A48" s="45" t="s">
        <v>40</v>
      </c>
      <c r="B48" s="46"/>
      <c r="C48" s="14"/>
      <c r="D48" s="15">
        <v>141</v>
      </c>
      <c r="E48" s="16">
        <v>24275357.28</v>
      </c>
      <c r="F48" s="16">
        <v>1520510.77</v>
      </c>
      <c r="G48" s="119">
        <f>1-(+F48/E48)</f>
        <v>0.9373640209508793</v>
      </c>
      <c r="H48" s="18"/>
    </row>
    <row r="49" spans="1:8" ht="15.75">
      <c r="A49" s="45" t="s">
        <v>41</v>
      </c>
      <c r="B49" s="46"/>
      <c r="C49" s="14"/>
      <c r="D49" s="15"/>
      <c r="E49" s="16"/>
      <c r="F49" s="16"/>
      <c r="G49" s="119"/>
      <c r="H49" s="18"/>
    </row>
    <row r="50" spans="1:8" ht="15.75">
      <c r="A50" s="45" t="s">
        <v>42</v>
      </c>
      <c r="B50" s="46"/>
      <c r="C50" s="14"/>
      <c r="D50" s="15">
        <v>49</v>
      </c>
      <c r="E50" s="16">
        <v>7171434</v>
      </c>
      <c r="F50" s="16">
        <v>481985.98</v>
      </c>
      <c r="G50" s="119">
        <f>1-(+F50/E50)</f>
        <v>0.9327908504770455</v>
      </c>
      <c r="H50" s="18"/>
    </row>
    <row r="51" spans="1:8" ht="15.75">
      <c r="A51" s="45" t="s">
        <v>43</v>
      </c>
      <c r="B51" s="46"/>
      <c r="C51" s="14"/>
      <c r="D51" s="15">
        <v>8</v>
      </c>
      <c r="E51" s="16">
        <v>1971710</v>
      </c>
      <c r="F51" s="16">
        <v>83320</v>
      </c>
      <c r="G51" s="119">
        <f>1-(+F51/E51)</f>
        <v>0.9577422643289327</v>
      </c>
      <c r="H51" s="18"/>
    </row>
    <row r="52" spans="1:8" ht="15.75">
      <c r="A52" s="78" t="s">
        <v>44</v>
      </c>
      <c r="B52" s="46"/>
      <c r="C52" s="14"/>
      <c r="D52" s="15">
        <v>6</v>
      </c>
      <c r="E52" s="16">
        <v>846225</v>
      </c>
      <c r="F52" s="16">
        <v>128175</v>
      </c>
      <c r="G52" s="119">
        <f>1-(+F52/E52)</f>
        <v>0.8485331915270762</v>
      </c>
      <c r="H52" s="18"/>
    </row>
    <row r="53" spans="1:8" ht="15.75">
      <c r="A53" s="79" t="s">
        <v>64</v>
      </c>
      <c r="B53" s="46"/>
      <c r="C53" s="14"/>
      <c r="D53" s="15">
        <v>2</v>
      </c>
      <c r="E53" s="16">
        <v>217700</v>
      </c>
      <c r="F53" s="16">
        <v>26900</v>
      </c>
      <c r="G53" s="119">
        <f>1-(+F53/E53)</f>
        <v>0.8764354616444648</v>
      </c>
      <c r="H53" s="18"/>
    </row>
    <row r="54" spans="1:8" ht="15.75">
      <c r="A54" s="45" t="s">
        <v>114</v>
      </c>
      <c r="B54" s="46"/>
      <c r="C54" s="14"/>
      <c r="D54" s="15">
        <v>1611</v>
      </c>
      <c r="E54" s="16">
        <v>115913714.61</v>
      </c>
      <c r="F54" s="16">
        <v>13467137.59</v>
      </c>
      <c r="G54" s="119">
        <f>1-(+F54/E54)</f>
        <v>0.8838175652008811</v>
      </c>
      <c r="H54" s="18"/>
    </row>
    <row r="55" spans="1:8" ht="15.75">
      <c r="A55" s="126" t="s">
        <v>115</v>
      </c>
      <c r="B55" s="48"/>
      <c r="C55" s="14"/>
      <c r="D55" s="15"/>
      <c r="E55" s="16"/>
      <c r="F55" s="16"/>
      <c r="G55" s="119"/>
      <c r="H55" s="18"/>
    </row>
    <row r="56" spans="1:8" ht="15">
      <c r="A56" s="49" t="s">
        <v>45</v>
      </c>
      <c r="B56" s="48"/>
      <c r="C56" s="14"/>
      <c r="D56" s="21"/>
      <c r="E56" s="71"/>
      <c r="F56" s="16"/>
      <c r="G56" s="120"/>
      <c r="H56" s="18"/>
    </row>
    <row r="57" spans="1:8" ht="15">
      <c r="A57" s="20" t="s">
        <v>46</v>
      </c>
      <c r="B57" s="46"/>
      <c r="C57" s="14"/>
      <c r="D57" s="21"/>
      <c r="E57" s="71"/>
      <c r="F57" s="16"/>
      <c r="G57" s="120"/>
      <c r="H57" s="18"/>
    </row>
    <row r="58" spans="1:8" ht="15">
      <c r="A58" s="20" t="s">
        <v>29</v>
      </c>
      <c r="B58" s="46"/>
      <c r="C58" s="14"/>
      <c r="D58" s="21"/>
      <c r="E58" s="70"/>
      <c r="F58" s="16"/>
      <c r="G58" s="120"/>
      <c r="H58" s="18"/>
    </row>
    <row r="59" spans="1:8" ht="15">
      <c r="A59" s="20" t="s">
        <v>30</v>
      </c>
      <c r="B59" s="46"/>
      <c r="C59" s="14"/>
      <c r="D59" s="21"/>
      <c r="E59" s="70"/>
      <c r="F59" s="16"/>
      <c r="G59" s="120"/>
      <c r="H59" s="18"/>
    </row>
    <row r="60" spans="1:8" ht="15.75">
      <c r="A60" s="50"/>
      <c r="B60" s="25"/>
      <c r="C60" s="14"/>
      <c r="D60" s="21"/>
      <c r="E60" s="26"/>
      <c r="F60" s="26"/>
      <c r="G60" s="120"/>
      <c r="H60" s="2"/>
    </row>
    <row r="61" spans="1:8" ht="15.75">
      <c r="A61" s="28" t="s">
        <v>48</v>
      </c>
      <c r="B61" s="28"/>
      <c r="C61" s="29"/>
      <c r="D61" s="30">
        <f>SUM(D44:D57)</f>
        <v>2342</v>
      </c>
      <c r="E61" s="31">
        <f>SUM(E44:E60)</f>
        <v>210907837.95</v>
      </c>
      <c r="F61" s="31">
        <f>SUM(F44:F60)</f>
        <v>19439911.36</v>
      </c>
      <c r="G61" s="111">
        <f>1-(+F61/E61)</f>
        <v>0.9078274589083378</v>
      </c>
      <c r="H61" s="2"/>
    </row>
    <row r="62" spans="1:8" ht="15">
      <c r="A62" s="51"/>
      <c r="B62" s="51"/>
      <c r="C62" s="51"/>
      <c r="D62" s="52"/>
      <c r="E62" s="53"/>
      <c r="F62" s="54"/>
      <c r="G62" s="54"/>
      <c r="H62" s="2"/>
    </row>
    <row r="63" spans="1:8" ht="18">
      <c r="A63" s="55" t="s">
        <v>49</v>
      </c>
      <c r="B63" s="56"/>
      <c r="C63" s="56"/>
      <c r="D63" s="56"/>
      <c r="E63" s="56"/>
      <c r="F63" s="57">
        <f>F61+F39</f>
        <v>22234402.68</v>
      </c>
      <c r="G63" s="56"/>
      <c r="H63" s="2"/>
    </row>
    <row r="64" spans="1:8" ht="18">
      <c r="A64" s="55"/>
      <c r="B64" s="56"/>
      <c r="C64" s="56"/>
      <c r="D64" s="56"/>
      <c r="E64" s="56"/>
      <c r="F64" s="57"/>
      <c r="G64" s="56"/>
      <c r="H64" s="2"/>
    </row>
    <row r="65" spans="1:8" ht="15.75">
      <c r="A65" s="4" t="s">
        <v>51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52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53</v>
      </c>
      <c r="B68" s="59"/>
      <c r="C68" s="59"/>
      <c r="D68" s="59"/>
      <c r="E68" s="59"/>
      <c r="F68" s="57"/>
      <c r="G68" s="59"/>
      <c r="H68" s="2"/>
    </row>
    <row r="69" spans="1:8" ht="18">
      <c r="A69" s="63"/>
      <c r="B69" s="59"/>
      <c r="C69" s="59"/>
      <c r="D69" s="59"/>
      <c r="E69" s="57"/>
      <c r="F69" s="2"/>
      <c r="G69" s="2"/>
      <c r="H69" s="2"/>
    </row>
    <row r="70" spans="1:8" ht="18">
      <c r="A70" s="63"/>
      <c r="B70" s="59"/>
      <c r="C70" s="59"/>
      <c r="D70" s="59"/>
      <c r="E70" s="64"/>
      <c r="F70" s="2"/>
      <c r="G70" s="2"/>
      <c r="H70" s="2"/>
    </row>
    <row r="71" spans="1:8" ht="18">
      <c r="A71" s="63"/>
      <c r="B71" s="59"/>
      <c r="C71" s="59"/>
      <c r="D71" s="59"/>
      <c r="E71" s="65"/>
      <c r="F71" s="2"/>
      <c r="G71" s="2"/>
      <c r="H71" s="2"/>
    </row>
    <row r="72" spans="1:8" ht="18">
      <c r="A72" s="63"/>
      <c r="B72" s="59"/>
      <c r="C72" s="59"/>
      <c r="D72" s="59"/>
      <c r="E72" s="66"/>
      <c r="F72" s="2"/>
      <c r="G72" s="2"/>
      <c r="H72" s="2"/>
    </row>
    <row r="73" spans="1:8" ht="18">
      <c r="A73" s="63"/>
      <c r="B73" s="59"/>
      <c r="C73" s="59"/>
      <c r="D73" s="59"/>
      <c r="E73" s="57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64"/>
      <c r="F75" s="2"/>
      <c r="G75" s="2"/>
      <c r="H75" s="2"/>
    </row>
    <row r="76" spans="1:8" ht="18">
      <c r="A76" s="63"/>
      <c r="B76" s="59"/>
      <c r="C76" s="59"/>
      <c r="D76" s="59"/>
      <c r="E76" s="65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7"/>
      <c r="F79" s="2"/>
      <c r="G79" s="2"/>
      <c r="H79" s="2"/>
    </row>
    <row r="80" spans="1:8" ht="18">
      <c r="A80" s="63"/>
      <c r="B80" s="59"/>
      <c r="C80" s="59"/>
      <c r="D80" s="59"/>
      <c r="E80" s="59"/>
      <c r="F80" s="2"/>
      <c r="G80" s="2"/>
      <c r="H80" s="2"/>
    </row>
    <row r="81" spans="1:8" ht="15.75">
      <c r="A81" s="6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JUNE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87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>
        <v>2</v>
      </c>
      <c r="E9" s="121">
        <v>80055</v>
      </c>
      <c r="F9" s="122">
        <v>164572.5</v>
      </c>
      <c r="G9" s="119">
        <f>F9/E9</f>
        <v>2.0557429267378677</v>
      </c>
      <c r="H9" s="18"/>
    </row>
    <row r="10" spans="1:8" ht="15.75">
      <c r="A10" s="112" t="s">
        <v>11</v>
      </c>
      <c r="B10" s="13"/>
      <c r="C10" s="14"/>
      <c r="D10" s="15">
        <v>3</v>
      </c>
      <c r="E10" s="121">
        <v>720323</v>
      </c>
      <c r="F10" s="122">
        <v>-15262.5</v>
      </c>
      <c r="G10" s="119">
        <f>F10/E10</f>
        <v>-0.02118841130992624</v>
      </c>
      <c r="H10" s="18"/>
    </row>
    <row r="11" spans="1:8" ht="15.75">
      <c r="A11" s="112" t="s">
        <v>141</v>
      </c>
      <c r="B11" s="13"/>
      <c r="C11" s="14"/>
      <c r="D11" s="15">
        <v>1</v>
      </c>
      <c r="E11" s="121">
        <v>19192</v>
      </c>
      <c r="F11" s="122">
        <v>4486</v>
      </c>
      <c r="G11" s="119">
        <f>F11/E11</f>
        <v>0.23374322634431013</v>
      </c>
      <c r="H11" s="18"/>
    </row>
    <row r="12" spans="1:8" ht="15.75">
      <c r="A12" s="112" t="s">
        <v>25</v>
      </c>
      <c r="B12" s="13"/>
      <c r="C12" s="14"/>
      <c r="D12" s="15"/>
      <c r="E12" s="121"/>
      <c r="F12" s="122"/>
      <c r="G12" s="119"/>
      <c r="H12" s="18"/>
    </row>
    <row r="13" spans="1:8" ht="15.75">
      <c r="A13" s="112" t="s">
        <v>82</v>
      </c>
      <c r="B13" s="13"/>
      <c r="C13" s="14"/>
      <c r="D13" s="15">
        <v>23</v>
      </c>
      <c r="E13" s="121">
        <v>3229156</v>
      </c>
      <c r="F13" s="122">
        <v>684461</v>
      </c>
      <c r="G13" s="119">
        <f>F13/E13</f>
        <v>0.21196281629007704</v>
      </c>
      <c r="H13" s="18"/>
    </row>
    <row r="14" spans="1:8" ht="15.75">
      <c r="A14" s="112" t="s">
        <v>122</v>
      </c>
      <c r="B14" s="13"/>
      <c r="C14" s="14"/>
      <c r="D14" s="15"/>
      <c r="E14" s="121"/>
      <c r="F14" s="122"/>
      <c r="G14" s="119"/>
      <c r="H14" s="18"/>
    </row>
    <row r="15" spans="1:8" ht="15.75">
      <c r="A15" s="112" t="s">
        <v>124</v>
      </c>
      <c r="B15" s="13"/>
      <c r="C15" s="14"/>
      <c r="D15" s="15"/>
      <c r="E15" s="121"/>
      <c r="F15" s="122"/>
      <c r="G15" s="119"/>
      <c r="H15" s="18"/>
    </row>
    <row r="16" spans="1:8" ht="15.75">
      <c r="A16" s="112" t="s">
        <v>128</v>
      </c>
      <c r="B16" s="13"/>
      <c r="C16" s="14"/>
      <c r="D16" s="15"/>
      <c r="E16" s="121"/>
      <c r="F16" s="122"/>
      <c r="G16" s="119"/>
      <c r="H16" s="18"/>
    </row>
    <row r="17" spans="1:8" ht="15.75">
      <c r="A17" s="112" t="s">
        <v>88</v>
      </c>
      <c r="B17" s="13"/>
      <c r="C17" s="14"/>
      <c r="D17" s="15">
        <v>2</v>
      </c>
      <c r="E17" s="121">
        <v>917256</v>
      </c>
      <c r="F17" s="122">
        <v>62251</v>
      </c>
      <c r="G17" s="119">
        <f>F17/E17</f>
        <v>0.06786654979634911</v>
      </c>
      <c r="H17" s="18"/>
    </row>
    <row r="18" spans="1:8" ht="15.75">
      <c r="A18" s="114" t="s">
        <v>131</v>
      </c>
      <c r="B18" s="13"/>
      <c r="C18" s="14"/>
      <c r="D18" s="15">
        <v>1</v>
      </c>
      <c r="E18" s="121">
        <v>352208</v>
      </c>
      <c r="F18" s="122">
        <v>128079</v>
      </c>
      <c r="G18" s="119">
        <f>F18/E18</f>
        <v>0.363645913778222</v>
      </c>
      <c r="H18" s="18"/>
    </row>
    <row r="19" spans="1:8" ht="15.75">
      <c r="A19" s="112" t="s">
        <v>15</v>
      </c>
      <c r="B19" s="13"/>
      <c r="C19" s="14"/>
      <c r="D19" s="15">
        <v>2</v>
      </c>
      <c r="E19" s="121">
        <v>1577205</v>
      </c>
      <c r="F19" s="122">
        <v>368457</v>
      </c>
      <c r="G19" s="119">
        <f>F19/E19</f>
        <v>0.2336138929308492</v>
      </c>
      <c r="H19" s="18"/>
    </row>
    <row r="20" spans="1:8" ht="15.75">
      <c r="A20" s="112" t="s">
        <v>63</v>
      </c>
      <c r="B20" s="13"/>
      <c r="C20" s="14"/>
      <c r="D20" s="15"/>
      <c r="E20" s="121"/>
      <c r="F20" s="122"/>
      <c r="G20" s="119"/>
      <c r="H20" s="18"/>
    </row>
    <row r="21" spans="1:8" ht="15.75">
      <c r="A21" s="112" t="s">
        <v>113</v>
      </c>
      <c r="B21" s="13"/>
      <c r="C21" s="14"/>
      <c r="D21" s="15">
        <v>1</v>
      </c>
      <c r="E21" s="121">
        <v>109854</v>
      </c>
      <c r="F21" s="122">
        <v>24475</v>
      </c>
      <c r="G21" s="119">
        <f aca="true" t="shared" si="0" ref="G21:G30">F21/E21</f>
        <v>0.22279571067052634</v>
      </c>
      <c r="H21" s="18"/>
    </row>
    <row r="22" spans="1:8" ht="15.75">
      <c r="A22" s="112" t="s">
        <v>19</v>
      </c>
      <c r="B22" s="13"/>
      <c r="C22" s="14"/>
      <c r="D22" s="15">
        <v>1</v>
      </c>
      <c r="E22" s="121">
        <v>167179</v>
      </c>
      <c r="F22" s="122">
        <v>25649.5</v>
      </c>
      <c r="G22" s="119">
        <f t="shared" si="0"/>
        <v>0.15342537041135548</v>
      </c>
      <c r="H22" s="18"/>
    </row>
    <row r="23" spans="1:8" ht="15.75">
      <c r="A23" s="112" t="s">
        <v>133</v>
      </c>
      <c r="B23" s="13"/>
      <c r="C23" s="14"/>
      <c r="D23" s="15">
        <v>3</v>
      </c>
      <c r="E23" s="121">
        <v>767813</v>
      </c>
      <c r="F23" s="122">
        <v>183742.5</v>
      </c>
      <c r="G23" s="119">
        <f t="shared" si="0"/>
        <v>0.23930631547004283</v>
      </c>
      <c r="H23" s="18"/>
    </row>
    <row r="24" spans="1:8" ht="15.75">
      <c r="A24" s="112" t="s">
        <v>18</v>
      </c>
      <c r="B24" s="13"/>
      <c r="C24" s="14"/>
      <c r="D24" s="15">
        <v>2</v>
      </c>
      <c r="E24" s="121">
        <v>861842</v>
      </c>
      <c r="F24" s="122">
        <v>206848.5</v>
      </c>
      <c r="G24" s="119">
        <f t="shared" si="0"/>
        <v>0.24000744916121516</v>
      </c>
      <c r="H24" s="18"/>
    </row>
    <row r="25" spans="1:8" ht="15.75">
      <c r="A25" s="113" t="s">
        <v>20</v>
      </c>
      <c r="B25" s="13"/>
      <c r="C25" s="14"/>
      <c r="D25" s="15">
        <v>4</v>
      </c>
      <c r="E25" s="121">
        <v>689002</v>
      </c>
      <c r="F25" s="122">
        <v>177156</v>
      </c>
      <c r="G25" s="119">
        <f t="shared" si="0"/>
        <v>0.2571197180849983</v>
      </c>
      <c r="H25" s="18"/>
    </row>
    <row r="26" spans="1:8" ht="15.75">
      <c r="A26" s="113" t="s">
        <v>21</v>
      </c>
      <c r="B26" s="13"/>
      <c r="C26" s="14"/>
      <c r="D26" s="15"/>
      <c r="E26" s="121"/>
      <c r="F26" s="122"/>
      <c r="G26" s="119"/>
      <c r="H26" s="18"/>
    </row>
    <row r="27" spans="1:8" ht="15.75">
      <c r="A27" s="114" t="s">
        <v>22</v>
      </c>
      <c r="B27" s="13"/>
      <c r="C27" s="14"/>
      <c r="D27" s="15"/>
      <c r="E27" s="121"/>
      <c r="F27" s="122"/>
      <c r="G27" s="119"/>
      <c r="H27" s="18"/>
    </row>
    <row r="28" spans="1:8" ht="15.75">
      <c r="A28" s="114" t="s">
        <v>23</v>
      </c>
      <c r="B28" s="13"/>
      <c r="C28" s="14"/>
      <c r="D28" s="15"/>
      <c r="E28" s="121"/>
      <c r="F28" s="122"/>
      <c r="G28" s="119"/>
      <c r="H28" s="18"/>
    </row>
    <row r="29" spans="1:8" ht="15.75">
      <c r="A29" s="114" t="s">
        <v>24</v>
      </c>
      <c r="B29" s="13"/>
      <c r="C29" s="14"/>
      <c r="D29" s="15">
        <v>1</v>
      </c>
      <c r="E29" s="121">
        <v>96977</v>
      </c>
      <c r="F29" s="122">
        <v>30682</v>
      </c>
      <c r="G29" s="119">
        <f t="shared" si="0"/>
        <v>0.31638429730760903</v>
      </c>
      <c r="H29" s="18"/>
    </row>
    <row r="30" spans="1:8" ht="15.75">
      <c r="A30" s="114" t="s">
        <v>73</v>
      </c>
      <c r="B30" s="13"/>
      <c r="C30" s="14"/>
      <c r="D30" s="15">
        <v>1</v>
      </c>
      <c r="E30" s="121">
        <v>78653</v>
      </c>
      <c r="F30" s="122">
        <v>41790</v>
      </c>
      <c r="G30" s="119">
        <f t="shared" si="0"/>
        <v>0.5313211193470052</v>
      </c>
      <c r="H30" s="18"/>
    </row>
    <row r="31" spans="1:8" ht="15.75">
      <c r="A31" s="114" t="s">
        <v>90</v>
      </c>
      <c r="B31" s="13"/>
      <c r="C31" s="14"/>
      <c r="D31" s="15"/>
      <c r="E31" s="121"/>
      <c r="F31" s="122"/>
      <c r="G31" s="119"/>
      <c r="H31" s="18"/>
    </row>
    <row r="32" spans="1:8" ht="15.75">
      <c r="A32" s="114" t="s">
        <v>126</v>
      </c>
      <c r="B32" s="13"/>
      <c r="C32" s="14"/>
      <c r="D32" s="15">
        <v>1</v>
      </c>
      <c r="E32" s="121">
        <v>186109</v>
      </c>
      <c r="F32" s="122">
        <v>60742</v>
      </c>
      <c r="G32" s="119">
        <f>F32/E32</f>
        <v>0.3263786275784621</v>
      </c>
      <c r="H32" s="18"/>
    </row>
    <row r="33" spans="1:8" ht="15.75">
      <c r="A33" s="114" t="s">
        <v>27</v>
      </c>
      <c r="B33" s="13"/>
      <c r="C33" s="14"/>
      <c r="D33" s="15"/>
      <c r="E33" s="121"/>
      <c r="F33" s="122"/>
      <c r="G33" s="119"/>
      <c r="H33" s="18"/>
    </row>
    <row r="34" spans="1:8" ht="15.75">
      <c r="A34" s="114" t="s">
        <v>86</v>
      </c>
      <c r="B34" s="13"/>
      <c r="C34" s="14"/>
      <c r="D34" s="15">
        <v>6</v>
      </c>
      <c r="E34" s="121">
        <v>2862462</v>
      </c>
      <c r="F34" s="122">
        <v>606323</v>
      </c>
      <c r="G34" s="119">
        <f>F34/E34</f>
        <v>0.2118187071129678</v>
      </c>
      <c r="H34" s="18"/>
    </row>
    <row r="35" spans="1:8" ht="15">
      <c r="A35" s="20" t="s">
        <v>28</v>
      </c>
      <c r="B35" s="13"/>
      <c r="C35" s="14"/>
      <c r="D35" s="21"/>
      <c r="E35" s="121"/>
      <c r="F35" s="122"/>
      <c r="G35" s="120"/>
      <c r="H35" s="18"/>
    </row>
    <row r="36" spans="1:8" ht="15">
      <c r="A36" s="20" t="s">
        <v>47</v>
      </c>
      <c r="B36" s="13"/>
      <c r="C36" s="14"/>
      <c r="D36" s="21"/>
      <c r="E36" s="121"/>
      <c r="F36" s="122"/>
      <c r="G36" s="120"/>
      <c r="H36" s="18"/>
    </row>
    <row r="37" spans="1:8" ht="15">
      <c r="A37" s="20" t="s">
        <v>30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31</v>
      </c>
      <c r="B39" s="28"/>
      <c r="C39" s="29"/>
      <c r="D39" s="30">
        <f>SUM(D9:D38)</f>
        <v>54</v>
      </c>
      <c r="E39" s="31">
        <f>SUM(E9:E38)</f>
        <v>12715286</v>
      </c>
      <c r="F39" s="31">
        <f>SUM(F9:F38)</f>
        <v>2754452.5</v>
      </c>
      <c r="G39" s="107">
        <f>F39/E39</f>
        <v>0.2166252886486391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32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33</v>
      </c>
      <c r="F42" s="39" t="s">
        <v>33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34</v>
      </c>
      <c r="F43" s="41" t="s">
        <v>8</v>
      </c>
      <c r="G43" s="110" t="s">
        <v>35</v>
      </c>
      <c r="H43" s="2"/>
    </row>
    <row r="44" spans="1:8" ht="15.75">
      <c r="A44" s="45" t="s">
        <v>36</v>
      </c>
      <c r="B44" s="46"/>
      <c r="C44" s="14"/>
      <c r="D44" s="15">
        <v>136</v>
      </c>
      <c r="E44" s="16">
        <v>26009829.95</v>
      </c>
      <c r="F44" s="16">
        <v>1384964.14</v>
      </c>
      <c r="G44" s="119">
        <f>1-(+F44/E44)</f>
        <v>0.9467522800932422</v>
      </c>
      <c r="H44" s="18"/>
    </row>
    <row r="45" spans="1:8" ht="15.75">
      <c r="A45" s="45" t="s">
        <v>37</v>
      </c>
      <c r="B45" s="46"/>
      <c r="C45" s="14"/>
      <c r="D45" s="15">
        <v>16</v>
      </c>
      <c r="E45" s="16">
        <v>2687996.59</v>
      </c>
      <c r="F45" s="16">
        <v>315967.6</v>
      </c>
      <c r="G45" s="119">
        <f aca="true" t="shared" si="1" ref="G45:G54">1-(+F45/E45)</f>
        <v>0.8824523806408548</v>
      </c>
      <c r="H45" s="18"/>
    </row>
    <row r="46" spans="1:8" ht="15.75">
      <c r="A46" s="45" t="s">
        <v>38</v>
      </c>
      <c r="B46" s="46"/>
      <c r="C46" s="14"/>
      <c r="D46" s="15">
        <v>163</v>
      </c>
      <c r="E46" s="16">
        <v>20504389.3</v>
      </c>
      <c r="F46" s="16">
        <v>1141972.08</v>
      </c>
      <c r="G46" s="119">
        <f t="shared" si="1"/>
        <v>0.9443059696491424</v>
      </c>
      <c r="H46" s="18"/>
    </row>
    <row r="47" spans="1:8" ht="15.75">
      <c r="A47" s="45" t="s">
        <v>39</v>
      </c>
      <c r="B47" s="46"/>
      <c r="C47" s="14"/>
      <c r="D47" s="15">
        <v>2</v>
      </c>
      <c r="E47" s="16">
        <v>608464.5</v>
      </c>
      <c r="F47" s="16">
        <v>12566.5</v>
      </c>
      <c r="G47" s="119">
        <f t="shared" si="1"/>
        <v>0.9793471928107556</v>
      </c>
      <c r="H47" s="18"/>
    </row>
    <row r="48" spans="1:8" ht="15.75">
      <c r="A48" s="45" t="s">
        <v>40</v>
      </c>
      <c r="B48" s="46"/>
      <c r="C48" s="14"/>
      <c r="D48" s="15">
        <v>119</v>
      </c>
      <c r="E48" s="16">
        <v>17588020.18</v>
      </c>
      <c r="F48" s="16">
        <v>1378157.46</v>
      </c>
      <c r="G48" s="119">
        <f t="shared" si="1"/>
        <v>0.9216422629781177</v>
      </c>
      <c r="H48" s="18"/>
    </row>
    <row r="49" spans="1:8" ht="15.75">
      <c r="A49" s="45" t="s">
        <v>41</v>
      </c>
      <c r="B49" s="46"/>
      <c r="C49" s="14"/>
      <c r="D49" s="15"/>
      <c r="E49" s="16"/>
      <c r="F49" s="16"/>
      <c r="G49" s="119"/>
      <c r="H49" s="18"/>
    </row>
    <row r="50" spans="1:8" ht="15.75">
      <c r="A50" s="45" t="s">
        <v>42</v>
      </c>
      <c r="B50" s="46"/>
      <c r="C50" s="14"/>
      <c r="D50" s="15">
        <v>17</v>
      </c>
      <c r="E50" s="16">
        <v>2453995</v>
      </c>
      <c r="F50" s="16">
        <v>172703.6</v>
      </c>
      <c r="G50" s="119">
        <f t="shared" si="1"/>
        <v>0.9296234914904065</v>
      </c>
      <c r="H50" s="18"/>
    </row>
    <row r="51" spans="1:8" ht="15.75">
      <c r="A51" s="45" t="s">
        <v>43</v>
      </c>
      <c r="B51" s="46"/>
      <c r="C51" s="14"/>
      <c r="D51" s="15">
        <v>4</v>
      </c>
      <c r="E51" s="16">
        <v>1399060</v>
      </c>
      <c r="F51" s="16">
        <v>110670</v>
      </c>
      <c r="G51" s="119">
        <f t="shared" si="1"/>
        <v>0.9208968879104542</v>
      </c>
      <c r="H51" s="18"/>
    </row>
    <row r="52" spans="1:8" ht="15.75">
      <c r="A52" s="78" t="s">
        <v>44</v>
      </c>
      <c r="B52" s="46"/>
      <c r="C52" s="14"/>
      <c r="D52" s="15">
        <v>2</v>
      </c>
      <c r="E52" s="16">
        <v>407550</v>
      </c>
      <c r="F52" s="16">
        <v>17850</v>
      </c>
      <c r="G52" s="119">
        <f t="shared" si="1"/>
        <v>0.9562016930437983</v>
      </c>
      <c r="H52" s="18"/>
    </row>
    <row r="53" spans="1:8" ht="15.75">
      <c r="A53" s="79" t="s">
        <v>64</v>
      </c>
      <c r="B53" s="46"/>
      <c r="C53" s="14"/>
      <c r="D53" s="15"/>
      <c r="E53" s="16"/>
      <c r="F53" s="16"/>
      <c r="G53" s="119"/>
      <c r="H53" s="18"/>
    </row>
    <row r="54" spans="1:8" ht="15.75">
      <c r="A54" s="45" t="s">
        <v>114</v>
      </c>
      <c r="B54" s="46"/>
      <c r="C54" s="14"/>
      <c r="D54" s="15">
        <v>1457</v>
      </c>
      <c r="E54" s="16">
        <v>100044652.33</v>
      </c>
      <c r="F54" s="16">
        <v>12020383.45</v>
      </c>
      <c r="G54" s="119">
        <f t="shared" si="1"/>
        <v>0.8798498153569424</v>
      </c>
      <c r="H54" s="18"/>
    </row>
    <row r="55" spans="1:8" ht="15.75">
      <c r="A55" s="126" t="s">
        <v>115</v>
      </c>
      <c r="B55" s="48"/>
      <c r="C55" s="14"/>
      <c r="D55" s="15"/>
      <c r="E55" s="16"/>
      <c r="F55" s="16"/>
      <c r="G55" s="119"/>
      <c r="H55" s="18"/>
    </row>
    <row r="56" spans="1:8" ht="15.75">
      <c r="A56" s="80"/>
      <c r="B56" s="48"/>
      <c r="C56" s="14"/>
      <c r="D56" s="15"/>
      <c r="E56" s="16"/>
      <c r="F56" s="16"/>
      <c r="G56" s="119"/>
      <c r="H56" s="18"/>
    </row>
    <row r="57" spans="1:8" ht="15">
      <c r="A57" s="20" t="s">
        <v>45</v>
      </c>
      <c r="B57" s="48"/>
      <c r="C57" s="14"/>
      <c r="D57" s="21"/>
      <c r="E57" s="71"/>
      <c r="F57" s="16"/>
      <c r="G57" s="120"/>
      <c r="H57" s="18"/>
    </row>
    <row r="58" spans="1:8" ht="15">
      <c r="A58" s="20" t="s">
        <v>46</v>
      </c>
      <c r="B58" s="46"/>
      <c r="C58" s="14"/>
      <c r="D58" s="21"/>
      <c r="E58" s="71"/>
      <c r="F58" s="16"/>
      <c r="G58" s="120"/>
      <c r="H58" s="18"/>
    </row>
    <row r="59" spans="1:8" ht="15">
      <c r="A59" s="20" t="s">
        <v>47</v>
      </c>
      <c r="B59" s="46"/>
      <c r="C59" s="14"/>
      <c r="D59" s="21"/>
      <c r="E59" s="70"/>
      <c r="F59" s="16"/>
      <c r="G59" s="120"/>
      <c r="H59" s="18"/>
    </row>
    <row r="60" spans="1:8" ht="15">
      <c r="A60" s="20" t="s">
        <v>30</v>
      </c>
      <c r="B60" s="46"/>
      <c r="C60" s="14"/>
      <c r="D60" s="21"/>
      <c r="E60" s="70"/>
      <c r="F60" s="16"/>
      <c r="G60" s="120"/>
      <c r="H60" s="18"/>
    </row>
    <row r="61" spans="1:8" ht="15.75">
      <c r="A61" s="50"/>
      <c r="B61" s="25"/>
      <c r="C61" s="14"/>
      <c r="D61" s="21"/>
      <c r="E61" s="26"/>
      <c r="F61" s="26"/>
      <c r="G61" s="120"/>
      <c r="H61" s="2"/>
    </row>
    <row r="62" spans="1:8" ht="15.75">
      <c r="A62" s="28" t="s">
        <v>48</v>
      </c>
      <c r="B62" s="28"/>
      <c r="C62" s="29"/>
      <c r="D62" s="30">
        <f>SUM(D44:D58)</f>
        <v>1916</v>
      </c>
      <c r="E62" s="31">
        <f>SUM(E44:E61)</f>
        <v>171703957.85000002</v>
      </c>
      <c r="F62" s="31">
        <f>SUM(F44:F61)</f>
        <v>16555234.829999998</v>
      </c>
      <c r="G62" s="111">
        <f>1-(+F62/E62)</f>
        <v>0.9035826836067309</v>
      </c>
      <c r="H62" s="2"/>
    </row>
    <row r="63" spans="1:8" ht="15">
      <c r="A63" s="51"/>
      <c r="B63" s="51"/>
      <c r="C63" s="51"/>
      <c r="D63" s="52"/>
      <c r="E63" s="53"/>
      <c r="F63" s="54"/>
      <c r="G63" s="54"/>
      <c r="H63" s="2"/>
    </row>
    <row r="64" spans="1:8" ht="18">
      <c r="A64" s="55" t="s">
        <v>49</v>
      </c>
      <c r="B64" s="56"/>
      <c r="C64" s="56"/>
      <c r="D64" s="56"/>
      <c r="E64" s="56"/>
      <c r="F64" s="57">
        <f>F62+F39</f>
        <v>19309687.33</v>
      </c>
      <c r="G64" s="56"/>
      <c r="H64" s="2"/>
    </row>
    <row r="65" spans="1:8" ht="18">
      <c r="A65" s="55"/>
      <c r="B65" s="56"/>
      <c r="C65" s="56"/>
      <c r="D65" s="56"/>
      <c r="E65" s="56"/>
      <c r="F65" s="57"/>
      <c r="G65" s="56"/>
      <c r="H65" s="2"/>
    </row>
    <row r="66" spans="1:8" ht="15.75">
      <c r="A66" s="4" t="s">
        <v>51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52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53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64"/>
      <c r="F71" s="2"/>
      <c r="G71" s="2"/>
      <c r="H71" s="2"/>
    </row>
    <row r="72" spans="1:8" ht="18">
      <c r="A72" s="63"/>
      <c r="B72" s="59"/>
      <c r="C72" s="59"/>
      <c r="D72" s="59"/>
      <c r="E72" s="65"/>
      <c r="F72" s="2"/>
      <c r="G72" s="2"/>
      <c r="H72" s="2"/>
    </row>
    <row r="73" spans="1:8" ht="18">
      <c r="A73" s="63"/>
      <c r="B73" s="59"/>
      <c r="C73" s="59"/>
      <c r="D73" s="59"/>
      <c r="E73" s="66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64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7"/>
      <c r="F80" s="2"/>
      <c r="G80" s="2"/>
      <c r="H80" s="2"/>
    </row>
    <row r="81" spans="1:8" ht="18">
      <c r="A81" s="63"/>
      <c r="B81" s="59"/>
      <c r="C81" s="59"/>
      <c r="D81" s="59"/>
      <c r="E81" s="59"/>
      <c r="F81" s="2"/>
      <c r="G81" s="2"/>
      <c r="H81" s="2"/>
    </row>
    <row r="82" spans="1:8" ht="15.75">
      <c r="A82" s="6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25" bottom="0.25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Goforth</dc:creator>
  <cp:keywords/>
  <dc:description/>
  <cp:lastModifiedBy>webteam-prod</cp:lastModifiedBy>
  <cp:lastPrinted>2013-01-09T15:16:35Z</cp:lastPrinted>
  <dcterms:created xsi:type="dcterms:W3CDTF">2012-06-07T14:04:25Z</dcterms:created>
  <dcterms:modified xsi:type="dcterms:W3CDTF">2018-08-09T16:16:53Z</dcterms:modified>
  <cp:category/>
  <cp:version/>
  <cp:contentType/>
  <cp:contentStatus/>
</cp:coreProperties>
</file>